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795" yWindow="540" windowWidth="18240" windowHeight="10800"/>
  </bookViews>
  <sheets>
    <sheet name="Приложение 1 Анализ" sheetId="1" r:id="rId1"/>
    <sheet name="Лист1" sheetId="2" r:id="rId2"/>
  </sheets>
  <definedNames>
    <definedName name="_xlnm.Print_Titles" localSheetId="0">'Приложение 1 Анализ'!$6:$6</definedName>
    <definedName name="_xlnm.Print_Area" localSheetId="0">'Приложение 1 Анализ'!$A$1:$F$194</definedName>
  </definedNames>
  <calcPr calcId="144525"/>
</workbook>
</file>

<file path=xl/calcChain.xml><?xml version="1.0" encoding="utf-8"?>
<calcChain xmlns="http://schemas.openxmlformats.org/spreadsheetml/2006/main">
  <c r="E156" i="1" l="1"/>
  <c r="E145" i="1" s="1"/>
  <c r="D156" i="1"/>
  <c r="D145" i="1" s="1"/>
  <c r="C156" i="1"/>
  <c r="C145" i="1" s="1"/>
  <c r="B156" i="1"/>
  <c r="B145" i="1" s="1"/>
  <c r="D140" i="1"/>
  <c r="B140" i="1"/>
  <c r="D135" i="1"/>
  <c r="B135" i="1"/>
  <c r="D131" i="1"/>
  <c r="B131" i="1"/>
  <c r="D128" i="1"/>
  <c r="B128" i="1"/>
  <c r="D124" i="1"/>
  <c r="B124" i="1"/>
  <c r="D118" i="1"/>
  <c r="B118" i="1"/>
  <c r="D114" i="1"/>
  <c r="B114" i="1"/>
  <c r="D111" i="1"/>
  <c r="B111" i="1"/>
  <c r="E107" i="1"/>
  <c r="D107" i="1"/>
  <c r="C107" i="1"/>
  <c r="B107" i="1"/>
  <c r="E101" i="1"/>
  <c r="D101" i="1"/>
  <c r="C101" i="1"/>
  <c r="B101" i="1"/>
  <c r="D94" i="1"/>
  <c r="B94" i="1"/>
  <c r="D86" i="1"/>
  <c r="B86" i="1"/>
  <c r="D82" i="1"/>
  <c r="B82" i="1"/>
  <c r="D78" i="1"/>
  <c r="B78" i="1"/>
  <c r="D69" i="1"/>
  <c r="B69" i="1"/>
  <c r="D65" i="1"/>
  <c r="B65" i="1"/>
  <c r="D61" i="1"/>
  <c r="B61" i="1"/>
  <c r="E56" i="1"/>
  <c r="D56" i="1"/>
  <c r="C56" i="1"/>
  <c r="B56" i="1"/>
  <c r="D48" i="1"/>
  <c r="B48" i="1"/>
  <c r="D36" i="1"/>
  <c r="B36" i="1"/>
  <c r="D21" i="1"/>
  <c r="B21" i="1"/>
  <c r="D17" i="1"/>
  <c r="B17" i="1"/>
  <c r="D8" i="1"/>
  <c r="B8" i="1"/>
  <c r="B77" i="1" l="1"/>
  <c r="D77" i="1"/>
  <c r="D60" i="1"/>
  <c r="B60" i="1"/>
  <c r="D14" i="1"/>
  <c r="B14" i="1"/>
</calcChain>
</file>

<file path=xl/comments1.xml><?xml version="1.0" encoding="utf-8"?>
<comments xmlns="http://schemas.openxmlformats.org/spreadsheetml/2006/main">
  <authors>
    <author>Долгих Анна Анатольевна</author>
  </authors>
  <commentList>
    <comment ref="A33" authorId="0">
      <text>
        <r>
          <rPr>
            <b/>
            <sz val="9"/>
            <color indexed="81"/>
            <rFont val="Tahoma"/>
            <family val="2"/>
            <charset val="204"/>
          </rPr>
          <t>Долгих Анна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(Приложение 1а)</t>
        </r>
      </text>
    </comment>
    <comment ref="A135" authorId="0">
      <text>
        <r>
          <rPr>
            <b/>
            <sz val="9"/>
            <color indexed="81"/>
            <rFont val="Tahoma"/>
            <family val="2"/>
            <charset val="204"/>
          </rPr>
          <t>Долгих Анна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Приложение 1б</t>
        </r>
      </text>
    </comment>
  </commentList>
</comments>
</file>

<file path=xl/sharedStrings.xml><?xml version="1.0" encoding="utf-8"?>
<sst xmlns="http://schemas.openxmlformats.org/spreadsheetml/2006/main" count="204" uniqueCount="138">
  <si>
    <t>Приложение 1</t>
  </si>
  <si>
    <t>АНАЛИЗ</t>
  </si>
  <si>
    <t>основных показателей деятельности предприятий потребительского рынка</t>
  </si>
  <si>
    <t>Показатели:</t>
  </si>
  <si>
    <t>2014 год</t>
  </si>
  <si>
    <t>2015 год</t>
  </si>
  <si>
    <t>Примечание</t>
  </si>
  <si>
    <t>Раздел 1. Розничная торговля</t>
  </si>
  <si>
    <t xml:space="preserve">Субъекты потребительского рынка, осуществляющие  розничную торговлю на территории района (города), всего            </t>
  </si>
  <si>
    <t xml:space="preserve">в том числе: </t>
  </si>
  <si>
    <t>- крупные организации (средняя численность работников более 250 человек)</t>
  </si>
  <si>
    <t>- субъекты малого и среднего предпринимательства</t>
  </si>
  <si>
    <t xml:space="preserve"> из них индивидуальные предприниматели</t>
  </si>
  <si>
    <t>Количество субъектов, внесенных в торговый реестр</t>
  </si>
  <si>
    <t>Нарастающим итогом</t>
  </si>
  <si>
    <t xml:space="preserve">Объекты потребительского рынка, осуществляющие розничную торговлю на территории района (города), всего            </t>
  </si>
  <si>
    <t>Количество объектов, внесенных в торговый реестр</t>
  </si>
  <si>
    <t>Количество объектов торговли, доступных для маломобильного населения (пандусы, кнопки и т.д.)</t>
  </si>
  <si>
    <t>Магазины – всего</t>
  </si>
  <si>
    <t>в т.ч. продовольственные</t>
  </si>
  <si>
    <t xml:space="preserve">          непродовольственные</t>
  </si>
  <si>
    <t xml:space="preserve">          смешанные</t>
  </si>
  <si>
    <t>Из них магазины потребительской кооперации – всего</t>
  </si>
  <si>
    <r>
      <t xml:space="preserve"> </t>
    </r>
    <r>
      <rPr>
        <b/>
        <sz val="14"/>
        <rFont val="Times New Roman"/>
        <family val="1"/>
        <charset val="204"/>
      </rPr>
      <t>Из общего числа магазинов показать:</t>
    </r>
  </si>
  <si>
    <t xml:space="preserve">        - сетевые </t>
  </si>
  <si>
    <t xml:space="preserve">Совокупность двух и более торговых объектов, которые находятся под общим управлением, или совокупность двух и более торговых объектов, которые используются под единым коммерческим обозначением или иным средством индивидуализации (статья 2 федерального закона № 381-ФЗ "Об основах государственного регулирования торговой деятельности в Российской Федерации")
</t>
  </si>
  <si>
    <t xml:space="preserve">        - социально-ориентированные магазины</t>
  </si>
  <si>
    <t>Учитываются предприятия, применяющие различные системы скидок в целях снижения розничной цены, реализующие свои социальные проекты или программы, при которых на рекомендуемый ассортимент товаров для малообеспеченных категорий граждан установлены минимальные надбавки (в т.ч. магазины - дискаунтеры)</t>
  </si>
  <si>
    <t xml:space="preserve">        - модернизированные и реконструированные</t>
  </si>
  <si>
    <t>Прогрессивные формы обслуживания</t>
  </si>
  <si>
    <t>Из общего количества магазинов:</t>
  </si>
  <si>
    <t xml:space="preserve">         магазины самообслуживания</t>
  </si>
  <si>
    <t xml:space="preserve">         другие формы (кредит, доставка и т.д.)</t>
  </si>
  <si>
    <t>Фирменные магазины /отделы *</t>
  </si>
  <si>
    <r>
      <t xml:space="preserve">Современные предприятия торговли, </t>
    </r>
    <r>
      <rPr>
        <sz val="14"/>
        <rFont val="Times New Roman"/>
        <family val="1"/>
        <charset val="204"/>
      </rPr>
      <t>всего</t>
    </r>
  </si>
  <si>
    <r>
      <t xml:space="preserve"> - супермаркеты (</t>
    </r>
    <r>
      <rPr>
        <sz val="10"/>
        <rFont val="Times New Roman"/>
        <family val="1"/>
        <charset val="204"/>
      </rPr>
      <t>с площадью торг. объекта не менее 600 кв.м.)</t>
    </r>
  </si>
  <si>
    <r>
      <t xml:space="preserve"> - гипермаркеты </t>
    </r>
    <r>
      <rPr>
        <sz val="11"/>
        <rFont val="Times New Roman"/>
        <family val="1"/>
        <charset val="204"/>
      </rPr>
      <t>(с площадью объекта не менее 4000 кв.м.)</t>
    </r>
  </si>
  <si>
    <r>
      <t xml:space="preserve"> - минимаркеты (</t>
    </r>
    <r>
      <rPr>
        <sz val="10"/>
        <rFont val="Times New Roman"/>
        <family val="1"/>
        <charset val="204"/>
      </rPr>
      <t>с площадью от 40 до 50  кв.м.)</t>
    </r>
  </si>
  <si>
    <r>
      <t xml:space="preserve"> - дискаунтеры  </t>
    </r>
    <r>
      <rPr>
        <sz val="11"/>
        <rFont val="Times New Roman"/>
        <family val="1"/>
        <charset val="204"/>
      </rPr>
      <t>(не нормируются)</t>
    </r>
  </si>
  <si>
    <r>
      <t xml:space="preserve"> - универмаги </t>
    </r>
    <r>
      <rPr>
        <sz val="11"/>
        <rFont val="Times New Roman"/>
        <family val="1"/>
        <charset val="204"/>
      </rPr>
      <t>(с площадью объекта  3500 кв.м. – в городе,</t>
    </r>
  </si>
  <si>
    <t xml:space="preserve">                                    650 кв.м. –в сельской местности)</t>
  </si>
  <si>
    <r>
      <t xml:space="preserve">  - универсамы (</t>
    </r>
    <r>
      <rPr>
        <sz val="10"/>
        <rFont val="Times New Roman"/>
        <family val="1"/>
        <charset val="204"/>
      </rPr>
      <t>с площадью торг. объекта не менее 200 кв.м.)</t>
    </r>
  </si>
  <si>
    <t xml:space="preserve">Торговые центры (комплексы) и т.п.  </t>
  </si>
  <si>
    <t xml:space="preserve">   в них зарегистрировано объектов: </t>
  </si>
  <si>
    <r>
      <t xml:space="preserve">           торговли </t>
    </r>
    <r>
      <rPr>
        <sz val="12"/>
        <rFont val="Times New Roman"/>
        <family val="1"/>
        <charset val="204"/>
      </rPr>
      <t>(магазины, киоски)</t>
    </r>
  </si>
  <si>
    <t xml:space="preserve"> </t>
  </si>
  <si>
    <t xml:space="preserve">           общественного питания / пос. места</t>
  </si>
  <si>
    <t>Павильоны – всего</t>
  </si>
  <si>
    <t>Киоски</t>
  </si>
  <si>
    <t>За исключением пунктов общественного питания, бытового обслуживания и иных услуг населению</t>
  </si>
  <si>
    <t>Аптеки, аптечные пункты/аптечные  киоски, магазины</t>
  </si>
  <si>
    <t>Автозаправочные станции</t>
  </si>
  <si>
    <t>в т.ч.  газозаправочные</t>
  </si>
  <si>
    <r>
      <t xml:space="preserve">Розничные рынки, всего / </t>
    </r>
    <r>
      <rPr>
        <sz val="14"/>
        <rFont val="Times New Roman"/>
        <family val="1"/>
        <charset val="204"/>
      </rPr>
      <t>торг.места</t>
    </r>
  </si>
  <si>
    <t>в т.ч.  - универсальные/ торг.места</t>
  </si>
  <si>
    <t xml:space="preserve">           - специализированные/ торг. места</t>
  </si>
  <si>
    <t>Из них рынки потребительской кооперации/торг. места</t>
  </si>
  <si>
    <t>Открыто новых предприятий</t>
  </si>
  <si>
    <t>Из них магазины потребительской кооперации</t>
  </si>
  <si>
    <t>Павильоны</t>
  </si>
  <si>
    <t>Аптек, аптечных пунктов, киосков, магазинов</t>
  </si>
  <si>
    <t>Рынки / торг.места</t>
  </si>
  <si>
    <t>Закрыто предприятий</t>
  </si>
  <si>
    <t>Численность работающих на потребительском рынке всего, чел.</t>
  </si>
  <si>
    <t>в т.ч.:  в магазинах</t>
  </si>
  <si>
    <t xml:space="preserve">           в торговых центрах</t>
  </si>
  <si>
    <t xml:space="preserve">           на рынках</t>
  </si>
  <si>
    <t xml:space="preserve">           в нестационарных объектах торговли (киосках, павильонах и др.)</t>
  </si>
  <si>
    <t xml:space="preserve">           в прочих объектах торговли (аптеки, АЗС)</t>
  </si>
  <si>
    <t>Из них численность работников в торговых объектах потребкооперации</t>
  </si>
  <si>
    <r>
      <t>Площадь магазинов общая / торг.залов</t>
    </r>
    <r>
      <rPr>
        <sz val="14"/>
        <rFont val="Times New Roman"/>
        <family val="1"/>
        <charset val="204"/>
      </rPr>
      <t>, кв.м.</t>
    </r>
  </si>
  <si>
    <t xml:space="preserve">  - продовольственные</t>
  </si>
  <si>
    <t xml:space="preserve">  - непродовольственные</t>
  </si>
  <si>
    <t xml:space="preserve">  - смешанные</t>
  </si>
  <si>
    <t>из них магазины потребкооперации</t>
  </si>
  <si>
    <r>
      <t>Площадь торговых центров общая / торговая</t>
    </r>
    <r>
      <rPr>
        <sz val="14"/>
        <rFont val="Times New Roman"/>
        <family val="1"/>
        <charset val="204"/>
      </rPr>
      <t>, кв.м.</t>
    </r>
  </si>
  <si>
    <r>
      <t>Площадь павильонов общая / торг.залов</t>
    </r>
    <r>
      <rPr>
        <sz val="14"/>
        <rFont val="Times New Roman"/>
        <family val="1"/>
        <charset val="204"/>
      </rPr>
      <t>, кв.м.</t>
    </r>
  </si>
  <si>
    <r>
      <t>Розничный товарооборот – всего</t>
    </r>
    <r>
      <rPr>
        <sz val="14"/>
        <rFont val="Times New Roman"/>
        <family val="1"/>
        <charset val="204"/>
      </rPr>
      <t>, тыс.руб.</t>
    </r>
  </si>
  <si>
    <t xml:space="preserve">  - продовольственный</t>
  </si>
  <si>
    <t xml:space="preserve">  - непродовольственный</t>
  </si>
  <si>
    <t>в т.ч. потребительской кооперации</t>
  </si>
  <si>
    <t>Раздел 2. Оптовая торговля (поставки товаров)</t>
  </si>
  <si>
    <t xml:space="preserve">Субъекты потребительского рынка, осуществляющие поставку товаров на территории района (города), всего            </t>
  </si>
  <si>
    <t xml:space="preserve">Объекты потребительского рынка, осуществляющие поставку товаров на территории района (города), всего            </t>
  </si>
  <si>
    <t>Открыто предприятий оптовой торговли</t>
  </si>
  <si>
    <t>Закрыто предприятий оптовой торговли</t>
  </si>
  <si>
    <t>Численность работающих в оптовой торговле, чел.</t>
  </si>
  <si>
    <t>Малые предприятия по выработке продовольственных и непродовольственных товаров – всего **</t>
  </si>
  <si>
    <t>в т.ч. непродовольственных товаров</t>
  </si>
  <si>
    <t xml:space="preserve">          продовольственных товаров</t>
  </si>
  <si>
    <t xml:space="preserve">          минипекарни</t>
  </si>
  <si>
    <t>Раздел 3. Общественное питание</t>
  </si>
  <si>
    <t xml:space="preserve">Субъекты потребительского рынка, оказывающих услуги общественного питания на территории района (города), всего            </t>
  </si>
  <si>
    <t>Предприятия общественного питания/количество посадочных мест в них, всего</t>
  </si>
  <si>
    <t xml:space="preserve">В соответствии со стандартом ГОСТ Р 50762-2007 "Классификация предприятий общественного питания"
</t>
  </si>
  <si>
    <t>1. рестораны</t>
  </si>
  <si>
    <t>2. бары</t>
  </si>
  <si>
    <t>3. кафе</t>
  </si>
  <si>
    <t>4. закусочные</t>
  </si>
  <si>
    <t>5. предприятия быстрого обслуживания</t>
  </si>
  <si>
    <t>в т.ч. в объектах мелкорозничной торговой сети (киоски и т.п.)</t>
  </si>
  <si>
    <t>6. буфеты</t>
  </si>
  <si>
    <t>7. кафетерии</t>
  </si>
  <si>
    <t>8. кофейни</t>
  </si>
  <si>
    <t>9. магазины кулинарии</t>
  </si>
  <si>
    <t>10.столовые</t>
  </si>
  <si>
    <t xml:space="preserve">                      в т.ч. </t>
  </si>
  <si>
    <t>10.1. общедоступные</t>
  </si>
  <si>
    <t>10.2. при общеобразовательных учреждениях (включая буфеты)</t>
  </si>
  <si>
    <t>10.3. при учреждениях профессионального,  высшего профессионального и послевузовского профессионального образования (включая буфеты)</t>
  </si>
  <si>
    <t>10.4. при предприятиях и учреждениях (включая буфеты)</t>
  </si>
  <si>
    <t>11. предприятия, занимающиеся производством продукции общественного питания (для поставки в другие предприятия и розничную торговую сеть)</t>
  </si>
  <si>
    <t>Из них потребительской кооперации, всего</t>
  </si>
  <si>
    <t>Количество общедоступных предприятий общественного питания/количество посадочных мест в них</t>
  </si>
  <si>
    <t>Количество общедоступных предприятий общественного питания, доступных для маломобильного населения (пандусы, кнопки и т.д.)</t>
  </si>
  <si>
    <t>Открыто  предприятий общественного питания</t>
  </si>
  <si>
    <t>Закрыто предприятий общественного питания</t>
  </si>
  <si>
    <t>Численность работающих в предприятиях общественного питания, чел.</t>
  </si>
  <si>
    <t>Из них численность работников в предприятиях общественного питания потребкооперации</t>
  </si>
  <si>
    <r>
      <t xml:space="preserve">Оборот общественного питания – всего, </t>
    </r>
    <r>
      <rPr>
        <sz val="14"/>
        <rFont val="Times New Roman"/>
        <family val="1"/>
        <charset val="204"/>
      </rPr>
      <t>тыс. руб.</t>
    </r>
  </si>
  <si>
    <t>Раздел 4. Справочная информация</t>
  </si>
  <si>
    <r>
      <t xml:space="preserve">Количество населенных пунктов/население на 1 января отчетного года, </t>
    </r>
    <r>
      <rPr>
        <sz val="14"/>
        <rFont val="Times New Roman"/>
        <family val="1"/>
        <charset val="204"/>
      </rPr>
      <t>тыс. чел.</t>
    </r>
  </si>
  <si>
    <r>
      <t xml:space="preserve">Количество населенных пунктов без торговой сети / население в них, </t>
    </r>
    <r>
      <rPr>
        <sz val="14"/>
        <rFont val="Times New Roman"/>
        <family val="1"/>
        <charset val="204"/>
      </rPr>
      <t>чел.</t>
    </r>
  </si>
  <si>
    <t>Количество удаленных и труднодоступных населенных пунктов</t>
  </si>
  <si>
    <t>Только для муниципальных районов</t>
  </si>
  <si>
    <r>
      <t xml:space="preserve">Количество торговых площадок, выделенных для проведения ярмарок/количество торговых мест на них, </t>
    </r>
    <r>
      <rPr>
        <sz val="14"/>
        <rFont val="Times New Roman"/>
        <family val="1"/>
        <charset val="204"/>
      </rPr>
      <t>ед.</t>
    </r>
  </si>
  <si>
    <t>Количество автолавок</t>
  </si>
  <si>
    <t>Количество населенных пунктов, обслуживаемых автолавками</t>
  </si>
  <si>
    <t>Количество специалистов сферы потребительского рынка, повысивших квалификацию (с учетом обучившихся за счет средств предприятий и организаций)</t>
  </si>
  <si>
    <r>
      <t>Средняя заработная плата в сфере потребительского рынка по району (городу),</t>
    </r>
    <r>
      <rPr>
        <sz val="14"/>
        <rFont val="Times New Roman"/>
        <family val="1"/>
        <charset val="204"/>
      </rPr>
      <t xml:space="preserve"> руб.</t>
    </r>
  </si>
  <si>
    <t xml:space="preserve">Инвестиции, направленные на развитие потребительского рынка района (города), тыс. руб. </t>
  </si>
  <si>
    <t>Исполнитель</t>
  </si>
  <si>
    <t>Телефон</t>
  </si>
  <si>
    <t>по  Карасукскому району Новосибирской области за 2015 год</t>
  </si>
  <si>
    <t xml:space="preserve">В соответствии со отраслевым стандартом ОСТ 91500.05.0007-2003 "Правила отпуска (реализации) лекарственных средств в аптечных орагизациях. Основные положения" Корректировка 2014 года
</t>
  </si>
  <si>
    <t>корректировка 2014</t>
  </si>
  <si>
    <t>Чернова Н.В.</t>
  </si>
  <si>
    <t>31-043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</si>
</sst>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i/>
      <sz val="10"/>
      <name val="Arial Cyr"/>
      <charset val="204"/>
    </font>
    <font>
      <b/>
      <i/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5">
    <xf numFmtId="0" fontId="0" fillId="0" borderId="0"/>
    <xf numFmtId="0" fontId="8" fillId="0" borderId="0" applyNumberFormat="0" applyFill="0" applyBorder="0" applyAlignment="0" applyProtection="0"/>
    <xf numFmtId="49" fontId="2" fillId="0" borderId="0">
      <alignment horizontal="left" vertical="top" wrapText="1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1" fillId="0" borderId="0"/>
    <xf numFmtId="0" fontId="21" fillId="0" borderId="0" applyNumberFormat="0" applyFont="0" applyFill="0" applyBorder="0" applyAlignment="0" applyProtection="0">
      <alignment vertical="top"/>
    </xf>
    <xf numFmtId="0" fontId="2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14" xfId="0" applyFont="1" applyFill="1" applyBorder="1" applyAlignment="1">
      <alignment vertical="center" wrapText="1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4" xfId="0" quotePrefix="1" applyFont="1" applyFill="1" applyBorder="1" applyAlignment="1">
      <alignment vertical="center" wrapText="1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>
      <alignment horizontal="right" vertical="top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justify" vertical="center" wrapText="1"/>
      <protection locked="0"/>
    </xf>
    <xf numFmtId="0" fontId="3" fillId="0" borderId="14" xfId="0" applyFont="1" applyFill="1" applyBorder="1" applyAlignment="1">
      <alignment vertical="top" wrapText="1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9" fillId="0" borderId="14" xfId="1" applyFont="1" applyFill="1" applyBorder="1" applyAlignment="1">
      <alignment vertical="center" wrapText="1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2" fillId="0" borderId="17" xfId="0" applyFont="1" applyFill="1" applyBorder="1" applyAlignment="1" applyProtection="1">
      <alignment vertical="center" wrapText="1"/>
      <protection locked="0"/>
    </xf>
    <xf numFmtId="0" fontId="13" fillId="0" borderId="17" xfId="0" applyFont="1" applyFill="1" applyBorder="1" applyAlignment="1" applyProtection="1">
      <alignment horizontal="left" vertical="center" wrapText="1"/>
      <protection locked="0"/>
    </xf>
    <xf numFmtId="0" fontId="10" fillId="0" borderId="17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15" fillId="0" borderId="17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4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>
      <alignment vertical="top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>
      <alignment vertical="center" wrapText="1"/>
    </xf>
    <xf numFmtId="0" fontId="3" fillId="0" borderId="24" xfId="0" applyFont="1" applyFill="1" applyBorder="1" applyAlignment="1" applyProtection="1">
      <alignment horizontal="center" vertical="center" wrapText="1"/>
      <protection hidden="1"/>
    </xf>
    <xf numFmtId="0" fontId="3" fillId="0" borderId="25" xfId="0" applyFont="1" applyFill="1" applyBorder="1" applyAlignment="1">
      <alignment vertical="center" wrapText="1"/>
    </xf>
    <xf numFmtId="0" fontId="3" fillId="0" borderId="18" xfId="0" applyFont="1" applyFill="1" applyBorder="1" applyAlignment="1" applyProtection="1">
      <alignment vertical="center" wrapText="1"/>
      <protection locked="0"/>
    </xf>
    <xf numFmtId="0" fontId="3" fillId="0" borderId="17" xfId="0" applyFont="1" applyFill="1" applyBorder="1" applyAlignment="1" applyProtection="1">
      <alignment vertical="center" wrapText="1"/>
      <protection locked="0"/>
    </xf>
    <xf numFmtId="0" fontId="3" fillId="0" borderId="26" xfId="0" applyFont="1" applyFill="1" applyBorder="1" applyAlignment="1">
      <alignment vertical="center" wrapText="1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vertical="center" wrapText="1"/>
    </xf>
    <xf numFmtId="0" fontId="1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>
      <alignment vertical="center" wrapText="1"/>
    </xf>
    <xf numFmtId="49" fontId="12" fillId="0" borderId="0" xfId="2" applyFont="1" applyFill="1" applyBorder="1" applyAlignment="1">
      <alignment vertical="top" wrapText="1"/>
    </xf>
    <xf numFmtId="49" fontId="2" fillId="0" borderId="0" xfId="2" applyFont="1" applyFill="1" applyBorder="1" applyAlignment="1">
      <alignment vertical="top" wrapText="1"/>
    </xf>
    <xf numFmtId="49" fontId="2" fillId="0" borderId="0" xfId="2" applyFont="1" applyFill="1" applyBorder="1" applyAlignment="1">
      <alignment vertical="top"/>
    </xf>
    <xf numFmtId="49" fontId="12" fillId="0" borderId="0" xfId="2" applyFont="1" applyFill="1" applyBorder="1" applyAlignment="1" applyProtection="1">
      <alignment horizontal="left" vertical="top"/>
      <protection locked="0"/>
    </xf>
    <xf numFmtId="49" fontId="12" fillId="0" borderId="0" xfId="2" applyFont="1" applyFill="1" applyBorder="1" applyAlignment="1" applyProtection="1">
      <alignment vertical="top" wrapText="1"/>
      <protection locked="0"/>
    </xf>
    <xf numFmtId="49" fontId="12" fillId="0" borderId="0" xfId="2" applyFont="1" applyFill="1" applyBorder="1" applyAlignment="1" applyProtection="1">
      <alignment vertical="top"/>
      <protection locked="0"/>
    </xf>
    <xf numFmtId="49" fontId="2" fillId="0" borderId="0" xfId="2" applyFont="1" applyFill="1" applyBorder="1" applyAlignment="1" applyProtection="1">
      <alignment horizontal="left" vertical="top" wrapText="1"/>
      <protection locked="0"/>
    </xf>
    <xf numFmtId="49" fontId="2" fillId="0" borderId="0" xfId="2" applyFont="1" applyFill="1" applyBorder="1" applyAlignment="1" applyProtection="1">
      <alignment vertical="top" wrapText="1"/>
      <protection locked="0"/>
    </xf>
    <xf numFmtId="0" fontId="0" fillId="0" borderId="0" xfId="0" applyFill="1" applyBorder="1" applyProtection="1">
      <protection locked="0"/>
    </xf>
    <xf numFmtId="49" fontId="2" fillId="0" borderId="0" xfId="2" applyFont="1" applyFill="1" applyBorder="1" applyAlignment="1" applyProtection="1">
      <alignment horizontal="left" vertical="top"/>
      <protection locked="0"/>
    </xf>
    <xf numFmtId="49" fontId="2" fillId="0" borderId="0" xfId="2" applyFont="1" applyFill="1" applyBorder="1" applyAlignment="1" applyProtection="1">
      <alignment vertical="top"/>
      <protection locked="0"/>
    </xf>
    <xf numFmtId="49" fontId="2" fillId="2" borderId="0" xfId="2" applyFont="1" applyFill="1" applyBorder="1" applyAlignment="1" applyProtection="1">
      <alignment horizontal="left" vertical="top"/>
      <protection locked="0"/>
    </xf>
    <xf numFmtId="49" fontId="2" fillId="2" borderId="0" xfId="2" applyFont="1" applyFill="1" applyBorder="1" applyAlignment="1" applyProtection="1">
      <alignment vertical="top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vertical="center" wrapText="1"/>
      <protection locked="0"/>
    </xf>
    <xf numFmtId="0" fontId="3" fillId="0" borderId="16" xfId="0" applyFont="1" applyFill="1" applyBorder="1" applyAlignment="1" applyProtection="1">
      <alignment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 applyProtection="1">
      <alignment horizontal="center" vertical="top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center" vertical="center" wrapText="1"/>
      <protection hidden="1"/>
    </xf>
    <xf numFmtId="0" fontId="3" fillId="0" borderId="18" xfId="0" applyFont="1" applyFill="1" applyBorder="1" applyAlignment="1" applyProtection="1">
      <alignment horizontal="center" vertical="center" wrapText="1"/>
      <protection hidden="1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top" wrapText="1"/>
      <protection locked="0"/>
    </xf>
    <xf numFmtId="0" fontId="3" fillId="0" borderId="16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</cellXfs>
  <cellStyles count="15">
    <cellStyle name="Гиперссылка" xfId="1" builtinId="8"/>
    <cellStyle name="Гиперссылка 2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Книга1" xfId="2"/>
    <cellStyle name="Процентный 2" xfId="9"/>
    <cellStyle name="Процентный 3" xfId="10"/>
    <cellStyle name="Стиль 1" xfId="11"/>
    <cellStyle name="Стиль 2" xfId="12"/>
    <cellStyle name="Стиль 3" xfId="13"/>
    <cellStyle name="Стиль 4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F194"/>
  <sheetViews>
    <sheetView tabSelected="1" view="pageBreakPreview" topLeftCell="A100" zoomScaleNormal="100" zoomScaleSheetLayoutView="100" workbookViewId="0">
      <selection activeCell="D101" sqref="D101"/>
    </sheetView>
  </sheetViews>
  <sheetFormatPr defaultRowHeight="12.75" x14ac:dyDescent="0.2"/>
  <cols>
    <col min="1" max="1" width="54.7109375" style="15" customWidth="1"/>
    <col min="2" max="5" width="11.5703125" style="15" customWidth="1"/>
    <col min="6" max="6" width="71" style="15" customWidth="1"/>
    <col min="7" max="16384" width="9.140625" style="15"/>
  </cols>
  <sheetData>
    <row r="1" spans="1:6" s="1" customFormat="1" x14ac:dyDescent="0.2">
      <c r="F1" s="2" t="s">
        <v>0</v>
      </c>
    </row>
    <row r="2" spans="1:6" s="3" customFormat="1" ht="18.75" x14ac:dyDescent="0.3">
      <c r="A2" s="85" t="s">
        <v>1</v>
      </c>
      <c r="B2" s="85"/>
      <c r="C2" s="85"/>
      <c r="D2" s="85"/>
      <c r="E2" s="85"/>
      <c r="F2" s="85"/>
    </row>
    <row r="3" spans="1:6" s="3" customFormat="1" ht="18.75" x14ac:dyDescent="0.3">
      <c r="A3" s="86" t="s">
        <v>2</v>
      </c>
      <c r="B3" s="86"/>
      <c r="C3" s="86"/>
      <c r="D3" s="86"/>
      <c r="E3" s="86"/>
      <c r="F3" s="86"/>
    </row>
    <row r="4" spans="1:6" s="3" customFormat="1" ht="19.5" thickBot="1" x14ac:dyDescent="0.35">
      <c r="A4" s="87" t="s">
        <v>133</v>
      </c>
      <c r="B4" s="87"/>
      <c r="C4" s="87"/>
      <c r="D4" s="87"/>
      <c r="E4" s="87"/>
      <c r="F4" s="87"/>
    </row>
    <row r="5" spans="1:6" s="6" customFormat="1" ht="39.75" customHeight="1" x14ac:dyDescent="0.2">
      <c r="A5" s="4" t="s">
        <v>3</v>
      </c>
      <c r="B5" s="88" t="s">
        <v>4</v>
      </c>
      <c r="C5" s="88"/>
      <c r="D5" s="89" t="s">
        <v>5</v>
      </c>
      <c r="E5" s="89"/>
      <c r="F5" s="5" t="s">
        <v>6</v>
      </c>
    </row>
    <row r="6" spans="1:6" s="9" customFormat="1" ht="19.5" thickBot="1" x14ac:dyDescent="0.25">
      <c r="A6" s="7">
        <v>1</v>
      </c>
      <c r="B6" s="90">
        <v>2</v>
      </c>
      <c r="C6" s="90"/>
      <c r="D6" s="90">
        <v>3</v>
      </c>
      <c r="E6" s="90"/>
      <c r="F6" s="8">
        <v>4</v>
      </c>
    </row>
    <row r="7" spans="1:6" s="9" customFormat="1" ht="19.5" thickBot="1" x14ac:dyDescent="0.25">
      <c r="A7" s="10" t="s">
        <v>7</v>
      </c>
      <c r="B7" s="11"/>
      <c r="C7" s="11"/>
      <c r="D7" s="11"/>
      <c r="E7" s="11"/>
      <c r="F7" s="12"/>
    </row>
    <row r="8" spans="1:6" ht="56.25" x14ac:dyDescent="0.2">
      <c r="A8" s="13" t="s">
        <v>8</v>
      </c>
      <c r="B8" s="79">
        <f>B10+B11</f>
        <v>463</v>
      </c>
      <c r="C8" s="79"/>
      <c r="D8" s="79">
        <f>D10+D11</f>
        <v>458</v>
      </c>
      <c r="E8" s="79"/>
      <c r="F8" s="14"/>
    </row>
    <row r="9" spans="1:6" ht="18.75" x14ac:dyDescent="0.2">
      <c r="A9" s="16" t="s">
        <v>9</v>
      </c>
      <c r="B9" s="80"/>
      <c r="C9" s="81"/>
      <c r="D9" s="82"/>
      <c r="E9" s="83"/>
      <c r="F9" s="17"/>
    </row>
    <row r="10" spans="1:6" ht="37.5" x14ac:dyDescent="0.2">
      <c r="A10" s="18" t="s">
        <v>10</v>
      </c>
      <c r="B10" s="84">
        <v>7</v>
      </c>
      <c r="C10" s="84"/>
      <c r="D10" s="84">
        <v>8</v>
      </c>
      <c r="E10" s="84"/>
      <c r="F10" s="19"/>
    </row>
    <row r="11" spans="1:6" ht="37.5" x14ac:dyDescent="0.2">
      <c r="A11" s="16" t="s">
        <v>11</v>
      </c>
      <c r="B11" s="84">
        <v>456</v>
      </c>
      <c r="C11" s="84"/>
      <c r="D11" s="84">
        <v>450</v>
      </c>
      <c r="E11" s="84"/>
      <c r="F11" s="19"/>
    </row>
    <row r="12" spans="1:6" ht="18.75" x14ac:dyDescent="0.2">
      <c r="A12" s="20" t="s">
        <v>12</v>
      </c>
      <c r="B12" s="84">
        <v>417</v>
      </c>
      <c r="C12" s="84"/>
      <c r="D12" s="84">
        <v>408</v>
      </c>
      <c r="E12" s="84"/>
      <c r="F12" s="19"/>
    </row>
    <row r="13" spans="1:6" ht="37.5" x14ac:dyDescent="0.2">
      <c r="A13" s="13" t="s">
        <v>13</v>
      </c>
      <c r="B13" s="80">
        <v>191</v>
      </c>
      <c r="C13" s="81"/>
      <c r="D13" s="80">
        <v>198</v>
      </c>
      <c r="E13" s="81"/>
      <c r="F13" s="21" t="s">
        <v>14</v>
      </c>
    </row>
    <row r="14" spans="1:6" ht="56.25" x14ac:dyDescent="0.2">
      <c r="A14" s="13" t="s">
        <v>15</v>
      </c>
      <c r="B14" s="79">
        <f>B17+B46+B48+B52+B56+B53+B54+C53</f>
        <v>546</v>
      </c>
      <c r="C14" s="79"/>
      <c r="D14" s="79">
        <f>D17+D46+D48+D52+D56+D53+D54+E53</f>
        <v>543</v>
      </c>
      <c r="E14" s="79"/>
      <c r="F14" s="21"/>
    </row>
    <row r="15" spans="1:6" ht="37.5" x14ac:dyDescent="0.2">
      <c r="A15" s="13" t="s">
        <v>16</v>
      </c>
      <c r="B15" s="80">
        <v>342</v>
      </c>
      <c r="C15" s="81"/>
      <c r="D15" s="80">
        <v>354</v>
      </c>
      <c r="E15" s="81"/>
      <c r="F15" s="22" t="s">
        <v>14</v>
      </c>
    </row>
    <row r="16" spans="1:6" ht="56.25" x14ac:dyDescent="0.2">
      <c r="A16" s="13" t="s">
        <v>17</v>
      </c>
      <c r="B16" s="80">
        <v>67</v>
      </c>
      <c r="C16" s="81"/>
      <c r="D16" s="80">
        <v>68</v>
      </c>
      <c r="E16" s="81"/>
      <c r="F16" s="23"/>
    </row>
    <row r="17" spans="1:6" ht="18.75" x14ac:dyDescent="0.2">
      <c r="A17" s="24" t="s">
        <v>18</v>
      </c>
      <c r="B17" s="93">
        <f>B18+B19+B20</f>
        <v>372</v>
      </c>
      <c r="C17" s="93"/>
      <c r="D17" s="93">
        <f>D18+D19+D20</f>
        <v>363</v>
      </c>
      <c r="E17" s="93"/>
      <c r="F17" s="25"/>
    </row>
    <row r="18" spans="1:6" ht="18.75" x14ac:dyDescent="0.2">
      <c r="A18" s="16" t="s">
        <v>19</v>
      </c>
      <c r="B18" s="84">
        <v>104</v>
      </c>
      <c r="C18" s="84"/>
      <c r="D18" s="84">
        <v>101</v>
      </c>
      <c r="E18" s="84"/>
      <c r="F18" s="17"/>
    </row>
    <row r="19" spans="1:6" ht="18.75" x14ac:dyDescent="0.2">
      <c r="A19" s="16" t="s">
        <v>20</v>
      </c>
      <c r="B19" s="84">
        <v>162</v>
      </c>
      <c r="C19" s="84"/>
      <c r="D19" s="84">
        <v>157</v>
      </c>
      <c r="E19" s="84"/>
      <c r="F19" s="17"/>
    </row>
    <row r="20" spans="1:6" ht="18.75" x14ac:dyDescent="0.2">
      <c r="A20" s="16" t="s">
        <v>21</v>
      </c>
      <c r="B20" s="84">
        <v>106</v>
      </c>
      <c r="C20" s="84"/>
      <c r="D20" s="84">
        <v>105</v>
      </c>
      <c r="E20" s="84"/>
      <c r="F20" s="17"/>
    </row>
    <row r="21" spans="1:6" ht="37.5" x14ac:dyDescent="0.2">
      <c r="A21" s="16" t="s">
        <v>22</v>
      </c>
      <c r="B21" s="91">
        <f>B22+B23+B24</f>
        <v>67</v>
      </c>
      <c r="C21" s="92"/>
      <c r="D21" s="91">
        <f>D22+D23+D24</f>
        <v>66</v>
      </c>
      <c r="E21" s="92"/>
      <c r="F21" s="25"/>
    </row>
    <row r="22" spans="1:6" ht="18.75" x14ac:dyDescent="0.2">
      <c r="A22" s="16" t="s">
        <v>19</v>
      </c>
      <c r="B22" s="80">
        <v>13</v>
      </c>
      <c r="C22" s="81"/>
      <c r="D22" s="80">
        <v>13</v>
      </c>
      <c r="E22" s="81"/>
      <c r="F22" s="17"/>
    </row>
    <row r="23" spans="1:6" ht="18.75" x14ac:dyDescent="0.2">
      <c r="A23" s="16" t="s">
        <v>20</v>
      </c>
      <c r="B23" s="80">
        <v>11</v>
      </c>
      <c r="C23" s="81"/>
      <c r="D23" s="80">
        <v>11</v>
      </c>
      <c r="E23" s="81"/>
      <c r="F23" s="17"/>
    </row>
    <row r="24" spans="1:6" ht="18.75" x14ac:dyDescent="0.2">
      <c r="A24" s="16" t="s">
        <v>21</v>
      </c>
      <c r="B24" s="80">
        <v>43</v>
      </c>
      <c r="C24" s="81"/>
      <c r="D24" s="80">
        <v>42</v>
      </c>
      <c r="E24" s="81"/>
      <c r="F24" s="26"/>
    </row>
    <row r="25" spans="1:6" ht="18.75" x14ac:dyDescent="0.2">
      <c r="A25" s="16" t="s">
        <v>23</v>
      </c>
      <c r="B25" s="80"/>
      <c r="C25" s="81"/>
      <c r="D25" s="80"/>
      <c r="E25" s="81"/>
      <c r="F25" s="19"/>
    </row>
    <row r="26" spans="1:6" ht="89.25" x14ac:dyDescent="0.2">
      <c r="A26" s="16" t="s">
        <v>24</v>
      </c>
      <c r="B26" s="80">
        <v>175</v>
      </c>
      <c r="C26" s="81"/>
      <c r="D26" s="80">
        <v>174</v>
      </c>
      <c r="E26" s="81"/>
      <c r="F26" s="27" t="s">
        <v>25</v>
      </c>
    </row>
    <row r="27" spans="1:6" ht="63.75" x14ac:dyDescent="0.2">
      <c r="A27" s="28" t="s">
        <v>26</v>
      </c>
      <c r="B27" s="80">
        <v>10</v>
      </c>
      <c r="C27" s="81"/>
      <c r="D27" s="80">
        <v>9</v>
      </c>
      <c r="E27" s="81"/>
      <c r="F27" s="29" t="s">
        <v>27</v>
      </c>
    </row>
    <row r="28" spans="1:6" ht="37.5" x14ac:dyDescent="0.2">
      <c r="A28" s="28" t="s">
        <v>28</v>
      </c>
      <c r="B28" s="80">
        <v>23</v>
      </c>
      <c r="C28" s="81"/>
      <c r="D28" s="80">
        <v>9</v>
      </c>
      <c r="E28" s="81"/>
      <c r="F28" s="19"/>
    </row>
    <row r="29" spans="1:6" ht="18.75" x14ac:dyDescent="0.2">
      <c r="A29" s="24" t="s">
        <v>29</v>
      </c>
      <c r="B29" s="80"/>
      <c r="C29" s="81"/>
      <c r="D29" s="80"/>
      <c r="E29" s="81"/>
      <c r="F29" s="17"/>
    </row>
    <row r="30" spans="1:6" ht="18.75" x14ac:dyDescent="0.2">
      <c r="A30" s="16" t="s">
        <v>30</v>
      </c>
      <c r="B30" s="80"/>
      <c r="C30" s="81"/>
      <c r="D30" s="80"/>
      <c r="E30" s="81"/>
      <c r="F30" s="17"/>
    </row>
    <row r="31" spans="1:6" ht="18.75" x14ac:dyDescent="0.2">
      <c r="A31" s="16" t="s">
        <v>31</v>
      </c>
      <c r="B31" s="80">
        <v>34</v>
      </c>
      <c r="C31" s="81"/>
      <c r="D31" s="80">
        <v>57</v>
      </c>
      <c r="E31" s="81"/>
      <c r="F31" s="17"/>
    </row>
    <row r="32" spans="1:6" ht="18.75" x14ac:dyDescent="0.2">
      <c r="A32" s="16" t="s">
        <v>32</v>
      </c>
      <c r="B32" s="80">
        <v>104</v>
      </c>
      <c r="C32" s="81"/>
      <c r="D32" s="80">
        <v>108</v>
      </c>
      <c r="E32" s="81"/>
      <c r="F32" s="17"/>
    </row>
    <row r="33" spans="1:6" ht="18.75" x14ac:dyDescent="0.2">
      <c r="A33" s="30" t="s">
        <v>33</v>
      </c>
      <c r="B33" s="74"/>
      <c r="C33" s="74"/>
      <c r="D33" s="74"/>
      <c r="E33" s="74"/>
      <c r="F33" s="17"/>
    </row>
    <row r="34" spans="1:6" ht="18.75" x14ac:dyDescent="0.2">
      <c r="A34" s="16" t="s">
        <v>19</v>
      </c>
      <c r="B34" s="31">
        <v>24</v>
      </c>
      <c r="C34" s="31">
        <v>2</v>
      </c>
      <c r="D34" s="31">
        <v>19</v>
      </c>
      <c r="E34" s="31">
        <v>2</v>
      </c>
      <c r="F34" s="17"/>
    </row>
    <row r="35" spans="1:6" ht="18.75" x14ac:dyDescent="0.2">
      <c r="A35" s="16" t="s">
        <v>20</v>
      </c>
      <c r="B35" s="31">
        <v>0</v>
      </c>
      <c r="C35" s="31">
        <v>0</v>
      </c>
      <c r="D35" s="31">
        <v>0</v>
      </c>
      <c r="E35" s="31">
        <v>0</v>
      </c>
      <c r="F35" s="17"/>
    </row>
    <row r="36" spans="1:6" ht="37.5" x14ac:dyDescent="0.2">
      <c r="A36" s="24" t="s">
        <v>34</v>
      </c>
      <c r="B36" s="91">
        <f>B37+B38+B39+B40+B41+B43</f>
        <v>24</v>
      </c>
      <c r="C36" s="92"/>
      <c r="D36" s="91">
        <f>D37+D38+D39+D40+D41+D43</f>
        <v>26</v>
      </c>
      <c r="E36" s="92"/>
      <c r="F36" s="32"/>
    </row>
    <row r="37" spans="1:6" ht="31.5" x14ac:dyDescent="0.2">
      <c r="A37" s="16" t="s">
        <v>35</v>
      </c>
      <c r="B37" s="80">
        <v>0</v>
      </c>
      <c r="C37" s="81"/>
      <c r="D37" s="80">
        <v>0</v>
      </c>
      <c r="E37" s="81"/>
      <c r="F37" s="19"/>
    </row>
    <row r="38" spans="1:6" ht="33.75" x14ac:dyDescent="0.2">
      <c r="A38" s="16" t="s">
        <v>36</v>
      </c>
      <c r="B38" s="80">
        <v>0</v>
      </c>
      <c r="C38" s="81"/>
      <c r="D38" s="80">
        <v>0</v>
      </c>
      <c r="E38" s="81"/>
      <c r="F38" s="19"/>
    </row>
    <row r="39" spans="1:6" ht="18.75" x14ac:dyDescent="0.2">
      <c r="A39" s="16" t="s">
        <v>37</v>
      </c>
      <c r="B39" s="80">
        <v>0</v>
      </c>
      <c r="C39" s="81"/>
      <c r="D39" s="80">
        <v>0</v>
      </c>
      <c r="E39" s="81"/>
      <c r="F39" s="19"/>
    </row>
    <row r="40" spans="1:6" ht="18.75" x14ac:dyDescent="0.2">
      <c r="A40" s="16" t="s">
        <v>38</v>
      </c>
      <c r="B40" s="80">
        <v>4</v>
      </c>
      <c r="C40" s="81"/>
      <c r="D40" s="80">
        <v>4</v>
      </c>
      <c r="E40" s="81"/>
      <c r="F40" s="19"/>
    </row>
    <row r="41" spans="1:6" ht="33.75" x14ac:dyDescent="0.2">
      <c r="A41" s="16" t="s">
        <v>39</v>
      </c>
      <c r="B41" s="94">
        <v>11</v>
      </c>
      <c r="C41" s="95"/>
      <c r="D41" s="94">
        <v>13</v>
      </c>
      <c r="E41" s="95"/>
      <c r="F41" s="98"/>
    </row>
    <row r="42" spans="1:6" ht="18.75" customHeight="1" x14ac:dyDescent="0.2">
      <c r="A42" s="33" t="s">
        <v>40</v>
      </c>
      <c r="B42" s="96"/>
      <c r="C42" s="97"/>
      <c r="D42" s="96"/>
      <c r="E42" s="97"/>
      <c r="F42" s="98"/>
    </row>
    <row r="43" spans="1:6" ht="31.5" x14ac:dyDescent="0.2">
      <c r="A43" s="16" t="s">
        <v>41</v>
      </c>
      <c r="B43" s="80">
        <v>9</v>
      </c>
      <c r="C43" s="81"/>
      <c r="D43" s="80">
        <v>9</v>
      </c>
      <c r="E43" s="81"/>
      <c r="F43" s="19"/>
    </row>
    <row r="44" spans="1:6" ht="18.75" x14ac:dyDescent="0.2">
      <c r="A44" s="24" t="s">
        <v>42</v>
      </c>
      <c r="B44" s="80"/>
      <c r="C44" s="81"/>
      <c r="D44" s="80"/>
      <c r="E44" s="81"/>
      <c r="F44" s="17"/>
    </row>
    <row r="45" spans="1:6" ht="18.75" x14ac:dyDescent="0.2">
      <c r="A45" s="34" t="s">
        <v>43</v>
      </c>
      <c r="B45" s="80"/>
      <c r="C45" s="81"/>
      <c r="D45" s="80"/>
      <c r="E45" s="81"/>
      <c r="F45" s="17"/>
    </row>
    <row r="46" spans="1:6" ht="18.75" x14ac:dyDescent="0.2">
      <c r="A46" s="34" t="s">
        <v>44</v>
      </c>
      <c r="B46" s="80">
        <v>85</v>
      </c>
      <c r="C46" s="81"/>
      <c r="D46" s="80">
        <v>92</v>
      </c>
      <c r="E46" s="81"/>
      <c r="F46" s="35" t="s">
        <v>45</v>
      </c>
    </row>
    <row r="47" spans="1:6" ht="18.75" x14ac:dyDescent="0.2">
      <c r="A47" s="34" t="s">
        <v>46</v>
      </c>
      <c r="B47" s="31">
        <v>0</v>
      </c>
      <c r="C47" s="31">
        <v>0</v>
      </c>
      <c r="D47" s="31">
        <v>0</v>
      </c>
      <c r="E47" s="31">
        <v>0</v>
      </c>
      <c r="F47" s="17"/>
    </row>
    <row r="48" spans="1:6" ht="18.75" x14ac:dyDescent="0.2">
      <c r="A48" s="24" t="s">
        <v>47</v>
      </c>
      <c r="B48" s="91">
        <f>B49+B50+B51</f>
        <v>39</v>
      </c>
      <c r="C48" s="92"/>
      <c r="D48" s="91">
        <f>D49+D50+D51</f>
        <v>40</v>
      </c>
      <c r="E48" s="92"/>
      <c r="F48" s="25"/>
    </row>
    <row r="49" spans="1:6" ht="18.75" x14ac:dyDescent="0.2">
      <c r="A49" s="16" t="s">
        <v>19</v>
      </c>
      <c r="B49" s="80">
        <v>19</v>
      </c>
      <c r="C49" s="81"/>
      <c r="D49" s="80">
        <v>17</v>
      </c>
      <c r="E49" s="81"/>
      <c r="F49" s="17"/>
    </row>
    <row r="50" spans="1:6" ht="18.75" x14ac:dyDescent="0.2">
      <c r="A50" s="16" t="s">
        <v>20</v>
      </c>
      <c r="B50" s="80">
        <v>20</v>
      </c>
      <c r="C50" s="81"/>
      <c r="D50" s="80">
        <v>22</v>
      </c>
      <c r="E50" s="81"/>
      <c r="F50" s="17"/>
    </row>
    <row r="51" spans="1:6" ht="18.75" x14ac:dyDescent="0.2">
      <c r="A51" s="16" t="s">
        <v>21</v>
      </c>
      <c r="B51" s="80">
        <v>0</v>
      </c>
      <c r="C51" s="81"/>
      <c r="D51" s="80">
        <v>1</v>
      </c>
      <c r="E51" s="81"/>
      <c r="F51" s="26"/>
    </row>
    <row r="52" spans="1:6" ht="28.5" x14ac:dyDescent="0.2">
      <c r="A52" s="24" t="s">
        <v>48</v>
      </c>
      <c r="B52" s="80">
        <v>20</v>
      </c>
      <c r="C52" s="81"/>
      <c r="D52" s="80">
        <v>18</v>
      </c>
      <c r="E52" s="81"/>
      <c r="F52" s="36" t="s">
        <v>49</v>
      </c>
    </row>
    <row r="53" spans="1:6" ht="57" x14ac:dyDescent="0.2">
      <c r="A53" s="24" t="s">
        <v>50</v>
      </c>
      <c r="B53" s="31">
        <v>21</v>
      </c>
      <c r="C53" s="31">
        <v>1</v>
      </c>
      <c r="D53" s="31">
        <v>21</v>
      </c>
      <c r="E53" s="31">
        <v>0</v>
      </c>
      <c r="F53" s="36" t="s">
        <v>134</v>
      </c>
    </row>
    <row r="54" spans="1:6" ht="18.75" x14ac:dyDescent="0.2">
      <c r="A54" s="24" t="s">
        <v>51</v>
      </c>
      <c r="B54" s="80">
        <v>8</v>
      </c>
      <c r="C54" s="81"/>
      <c r="D54" s="80">
        <v>9</v>
      </c>
      <c r="E54" s="81"/>
      <c r="F54" s="37"/>
    </row>
    <row r="55" spans="1:6" ht="18.75" x14ac:dyDescent="0.2">
      <c r="A55" s="16" t="s">
        <v>52</v>
      </c>
      <c r="B55" s="80">
        <v>3</v>
      </c>
      <c r="C55" s="81"/>
      <c r="D55" s="80">
        <v>3</v>
      </c>
      <c r="E55" s="81"/>
      <c r="F55" s="37"/>
    </row>
    <row r="56" spans="1:6" ht="18.75" x14ac:dyDescent="0.2">
      <c r="A56" s="24" t="s">
        <v>53</v>
      </c>
      <c r="B56" s="38">
        <f>B57+B58</f>
        <v>0</v>
      </c>
      <c r="C56" s="38">
        <f>C57+C58</f>
        <v>0</v>
      </c>
      <c r="D56" s="38">
        <f>D57+D58</f>
        <v>0</v>
      </c>
      <c r="E56" s="38">
        <f>E57+E58</f>
        <v>0</v>
      </c>
      <c r="F56" s="25"/>
    </row>
    <row r="57" spans="1:6" ht="18.75" x14ac:dyDescent="0.2">
      <c r="A57" s="39" t="s">
        <v>54</v>
      </c>
      <c r="B57" s="31">
        <v>0</v>
      </c>
      <c r="C57" s="31">
        <v>0</v>
      </c>
      <c r="D57" s="31">
        <v>0</v>
      </c>
      <c r="E57" s="31">
        <v>0</v>
      </c>
      <c r="F57" s="17"/>
    </row>
    <row r="58" spans="1:6" ht="18.75" x14ac:dyDescent="0.2">
      <c r="A58" s="39" t="s">
        <v>55</v>
      </c>
      <c r="B58" s="31">
        <v>0</v>
      </c>
      <c r="C58" s="31">
        <v>0</v>
      </c>
      <c r="D58" s="31">
        <v>0</v>
      </c>
      <c r="E58" s="31">
        <v>0</v>
      </c>
      <c r="F58" s="17"/>
    </row>
    <row r="59" spans="1:6" ht="37.5" x14ac:dyDescent="0.2">
      <c r="A59" s="40" t="s">
        <v>56</v>
      </c>
      <c r="B59" s="31">
        <v>0</v>
      </c>
      <c r="C59" s="31">
        <v>0</v>
      </c>
      <c r="D59" s="31">
        <v>0</v>
      </c>
      <c r="E59" s="31">
        <v>0</v>
      </c>
      <c r="F59" s="41"/>
    </row>
    <row r="60" spans="1:6" ht="18.75" x14ac:dyDescent="0.2">
      <c r="A60" s="24" t="s">
        <v>57</v>
      </c>
      <c r="B60" s="91">
        <f>B61+B69+B73+B74+B75+B76</f>
        <v>54</v>
      </c>
      <c r="C60" s="92"/>
      <c r="D60" s="91">
        <f>D61+D69+D73+D74+D75+D76</f>
        <v>25</v>
      </c>
      <c r="E60" s="92"/>
      <c r="F60" s="25"/>
    </row>
    <row r="61" spans="1:6" ht="18.75" x14ac:dyDescent="0.2">
      <c r="A61" s="16" t="s">
        <v>18</v>
      </c>
      <c r="B61" s="91">
        <f>B62+B63+B64</f>
        <v>47</v>
      </c>
      <c r="C61" s="92"/>
      <c r="D61" s="91">
        <f>D62+D63+D64</f>
        <v>18</v>
      </c>
      <c r="E61" s="92"/>
      <c r="F61" s="25"/>
    </row>
    <row r="62" spans="1:6" ht="18.75" x14ac:dyDescent="0.2">
      <c r="A62" s="16" t="s">
        <v>19</v>
      </c>
      <c r="B62" s="80">
        <v>8</v>
      </c>
      <c r="C62" s="81"/>
      <c r="D62" s="80">
        <v>5</v>
      </c>
      <c r="E62" s="81"/>
      <c r="F62" s="17"/>
    </row>
    <row r="63" spans="1:6" ht="18.75" x14ac:dyDescent="0.2">
      <c r="A63" s="16" t="s">
        <v>20</v>
      </c>
      <c r="B63" s="80">
        <v>20</v>
      </c>
      <c r="C63" s="81"/>
      <c r="D63" s="80">
        <v>5</v>
      </c>
      <c r="E63" s="81"/>
      <c r="F63" s="17"/>
    </row>
    <row r="64" spans="1:6" ht="18.75" x14ac:dyDescent="0.2">
      <c r="A64" s="16" t="s">
        <v>21</v>
      </c>
      <c r="B64" s="80">
        <v>19</v>
      </c>
      <c r="C64" s="81"/>
      <c r="D64" s="80">
        <v>8</v>
      </c>
      <c r="E64" s="81"/>
      <c r="F64" s="17"/>
    </row>
    <row r="65" spans="1:6" ht="37.5" x14ac:dyDescent="0.2">
      <c r="A65" s="16" t="s">
        <v>58</v>
      </c>
      <c r="B65" s="91">
        <f>B66+B67+B68</f>
        <v>0</v>
      </c>
      <c r="C65" s="92"/>
      <c r="D65" s="91">
        <f>D66+D67+D68</f>
        <v>0</v>
      </c>
      <c r="E65" s="92"/>
      <c r="F65" s="25"/>
    </row>
    <row r="66" spans="1:6" ht="18.75" x14ac:dyDescent="0.2">
      <c r="A66" s="16" t="s">
        <v>19</v>
      </c>
      <c r="B66" s="80">
        <v>0</v>
      </c>
      <c r="C66" s="81"/>
      <c r="D66" s="80">
        <v>0</v>
      </c>
      <c r="E66" s="81"/>
      <c r="F66" s="17"/>
    </row>
    <row r="67" spans="1:6" ht="18.75" x14ac:dyDescent="0.2">
      <c r="A67" s="16" t="s">
        <v>20</v>
      </c>
      <c r="B67" s="80">
        <v>0</v>
      </c>
      <c r="C67" s="81"/>
      <c r="D67" s="80">
        <v>0</v>
      </c>
      <c r="E67" s="81"/>
      <c r="F67" s="17"/>
    </row>
    <row r="68" spans="1:6" ht="18.75" x14ac:dyDescent="0.2">
      <c r="A68" s="16" t="s">
        <v>21</v>
      </c>
      <c r="B68" s="80">
        <v>0</v>
      </c>
      <c r="C68" s="81"/>
      <c r="D68" s="80">
        <v>0</v>
      </c>
      <c r="E68" s="81"/>
      <c r="F68" s="17"/>
    </row>
    <row r="69" spans="1:6" ht="18.75" x14ac:dyDescent="0.2">
      <c r="A69" s="16" t="s">
        <v>59</v>
      </c>
      <c r="B69" s="91">
        <f>B70+B71+B72</f>
        <v>6</v>
      </c>
      <c r="C69" s="92"/>
      <c r="D69" s="91">
        <f>D70+D71+D72</f>
        <v>6</v>
      </c>
      <c r="E69" s="92"/>
      <c r="F69" s="25"/>
    </row>
    <row r="70" spans="1:6" ht="18.75" x14ac:dyDescent="0.2">
      <c r="A70" s="16" t="s">
        <v>19</v>
      </c>
      <c r="B70" s="80">
        <v>2</v>
      </c>
      <c r="C70" s="81"/>
      <c r="D70" s="80">
        <v>2</v>
      </c>
      <c r="E70" s="81"/>
      <c r="F70" s="17"/>
    </row>
    <row r="71" spans="1:6" ht="18.75" x14ac:dyDescent="0.2">
      <c r="A71" s="16" t="s">
        <v>20</v>
      </c>
      <c r="B71" s="80">
        <v>4</v>
      </c>
      <c r="C71" s="81"/>
      <c r="D71" s="80">
        <v>3</v>
      </c>
      <c r="E71" s="81"/>
      <c r="F71" s="17"/>
    </row>
    <row r="72" spans="1:6" ht="18.75" x14ac:dyDescent="0.2">
      <c r="A72" s="16" t="s">
        <v>21</v>
      </c>
      <c r="B72" s="80">
        <v>0</v>
      </c>
      <c r="C72" s="81"/>
      <c r="D72" s="80">
        <v>1</v>
      </c>
      <c r="E72" s="81"/>
      <c r="F72" s="17"/>
    </row>
    <row r="73" spans="1:6" ht="18.75" x14ac:dyDescent="0.2">
      <c r="A73" s="16" t="s">
        <v>48</v>
      </c>
      <c r="B73" s="80">
        <v>0</v>
      </c>
      <c r="C73" s="81"/>
      <c r="D73" s="80">
        <v>0</v>
      </c>
      <c r="E73" s="81"/>
      <c r="F73" s="17"/>
    </row>
    <row r="74" spans="1:6" ht="37.5" x14ac:dyDescent="0.2">
      <c r="A74" s="16" t="s">
        <v>60</v>
      </c>
      <c r="B74" s="80">
        <v>1</v>
      </c>
      <c r="C74" s="81"/>
      <c r="D74" s="80">
        <v>0</v>
      </c>
      <c r="E74" s="81"/>
      <c r="F74" s="17"/>
    </row>
    <row r="75" spans="1:6" ht="18.75" x14ac:dyDescent="0.2">
      <c r="A75" s="16" t="s">
        <v>51</v>
      </c>
      <c r="B75" s="42">
        <v>0</v>
      </c>
      <c r="C75" s="43">
        <v>0</v>
      </c>
      <c r="D75" s="42">
        <v>1</v>
      </c>
      <c r="E75" s="43">
        <v>0</v>
      </c>
      <c r="F75" s="17"/>
    </row>
    <row r="76" spans="1:6" ht="18.75" x14ac:dyDescent="0.2">
      <c r="A76" s="16" t="s">
        <v>61</v>
      </c>
      <c r="B76" s="31">
        <v>0</v>
      </c>
      <c r="C76" s="31">
        <v>0</v>
      </c>
      <c r="D76" s="31">
        <v>0</v>
      </c>
      <c r="E76" s="31">
        <v>0</v>
      </c>
      <c r="F76" s="17"/>
    </row>
    <row r="77" spans="1:6" ht="18.75" x14ac:dyDescent="0.2">
      <c r="A77" s="24" t="s">
        <v>62</v>
      </c>
      <c r="B77" s="91">
        <f>B78+B86+B90+B91+B92+B93</f>
        <v>127</v>
      </c>
      <c r="C77" s="92"/>
      <c r="D77" s="91">
        <f>D78+D86+D90+D91+D92+D93</f>
        <v>35</v>
      </c>
      <c r="E77" s="92"/>
      <c r="F77" s="25"/>
    </row>
    <row r="78" spans="1:6" ht="18.75" x14ac:dyDescent="0.2">
      <c r="A78" s="16" t="s">
        <v>18</v>
      </c>
      <c r="B78" s="91">
        <f>B79+B80+B81</f>
        <v>111</v>
      </c>
      <c r="C78" s="92"/>
      <c r="D78" s="91">
        <f>D79+D80+D81</f>
        <v>27</v>
      </c>
      <c r="E78" s="92"/>
      <c r="F78" s="25"/>
    </row>
    <row r="79" spans="1:6" ht="18.75" x14ac:dyDescent="0.2">
      <c r="A79" s="16" t="s">
        <v>19</v>
      </c>
      <c r="B79" s="80">
        <v>61</v>
      </c>
      <c r="C79" s="81"/>
      <c r="D79" s="80">
        <v>8</v>
      </c>
      <c r="E79" s="81"/>
      <c r="F79" s="17"/>
    </row>
    <row r="80" spans="1:6" ht="18.75" x14ac:dyDescent="0.2">
      <c r="A80" s="16" t="s">
        <v>20</v>
      </c>
      <c r="B80" s="80">
        <v>44</v>
      </c>
      <c r="C80" s="81"/>
      <c r="D80" s="80">
        <v>10</v>
      </c>
      <c r="E80" s="81"/>
      <c r="F80" s="17"/>
    </row>
    <row r="81" spans="1:6" ht="18.75" x14ac:dyDescent="0.2">
      <c r="A81" s="16" t="s">
        <v>21</v>
      </c>
      <c r="B81" s="80">
        <v>6</v>
      </c>
      <c r="C81" s="81"/>
      <c r="D81" s="80">
        <v>9</v>
      </c>
      <c r="E81" s="81"/>
      <c r="F81" s="17"/>
    </row>
    <row r="82" spans="1:6" ht="37.5" x14ac:dyDescent="0.2">
      <c r="A82" s="16" t="s">
        <v>58</v>
      </c>
      <c r="B82" s="91">
        <f>B83+B84+B85</f>
        <v>0</v>
      </c>
      <c r="C82" s="92"/>
      <c r="D82" s="91">
        <f>D83+D84+D85</f>
        <v>1</v>
      </c>
      <c r="E82" s="92"/>
      <c r="F82" s="25"/>
    </row>
    <row r="83" spans="1:6" ht="18.75" x14ac:dyDescent="0.2">
      <c r="A83" s="16" t="s">
        <v>19</v>
      </c>
      <c r="B83" s="80">
        <v>0</v>
      </c>
      <c r="C83" s="81"/>
      <c r="D83" s="80">
        <v>0</v>
      </c>
      <c r="E83" s="81"/>
      <c r="F83" s="17"/>
    </row>
    <row r="84" spans="1:6" ht="18.75" x14ac:dyDescent="0.2">
      <c r="A84" s="16" t="s">
        <v>20</v>
      </c>
      <c r="B84" s="80">
        <v>0</v>
      </c>
      <c r="C84" s="81"/>
      <c r="D84" s="80">
        <v>0</v>
      </c>
      <c r="E84" s="81"/>
      <c r="F84" s="17"/>
    </row>
    <row r="85" spans="1:6" ht="18.75" x14ac:dyDescent="0.2">
      <c r="A85" s="16" t="s">
        <v>21</v>
      </c>
      <c r="B85" s="80">
        <v>0</v>
      </c>
      <c r="C85" s="81"/>
      <c r="D85" s="80">
        <v>1</v>
      </c>
      <c r="E85" s="81"/>
      <c r="F85" s="17"/>
    </row>
    <row r="86" spans="1:6" ht="18.75" x14ac:dyDescent="0.2">
      <c r="A86" s="16" t="s">
        <v>59</v>
      </c>
      <c r="B86" s="91">
        <f>B87+B88+B89</f>
        <v>3</v>
      </c>
      <c r="C86" s="92"/>
      <c r="D86" s="91">
        <f>D87+D88+D89</f>
        <v>5</v>
      </c>
      <c r="E86" s="92"/>
      <c r="F86" s="25"/>
    </row>
    <row r="87" spans="1:6" ht="18.75" x14ac:dyDescent="0.2">
      <c r="A87" s="16" t="s">
        <v>19</v>
      </c>
      <c r="B87" s="80">
        <v>1</v>
      </c>
      <c r="C87" s="81"/>
      <c r="D87" s="80">
        <v>4</v>
      </c>
      <c r="E87" s="81"/>
      <c r="F87" s="17"/>
    </row>
    <row r="88" spans="1:6" ht="18.75" x14ac:dyDescent="0.2">
      <c r="A88" s="16" t="s">
        <v>20</v>
      </c>
      <c r="B88" s="80">
        <v>0</v>
      </c>
      <c r="C88" s="81"/>
      <c r="D88" s="80">
        <v>1</v>
      </c>
      <c r="E88" s="81"/>
      <c r="F88" s="17"/>
    </row>
    <row r="89" spans="1:6" ht="18.75" x14ac:dyDescent="0.2">
      <c r="A89" s="16" t="s">
        <v>21</v>
      </c>
      <c r="B89" s="80">
        <v>2</v>
      </c>
      <c r="C89" s="81"/>
      <c r="D89" s="80">
        <v>0</v>
      </c>
      <c r="E89" s="81"/>
      <c r="F89" s="17"/>
    </row>
    <row r="90" spans="1:6" ht="18.75" x14ac:dyDescent="0.2">
      <c r="A90" s="16" t="s">
        <v>48</v>
      </c>
      <c r="B90" s="80">
        <v>13</v>
      </c>
      <c r="C90" s="81"/>
      <c r="D90" s="80">
        <v>2</v>
      </c>
      <c r="E90" s="81"/>
      <c r="F90" s="17"/>
    </row>
    <row r="91" spans="1:6" ht="37.5" x14ac:dyDescent="0.2">
      <c r="A91" s="16" t="s">
        <v>60</v>
      </c>
      <c r="B91" s="80">
        <v>0</v>
      </c>
      <c r="C91" s="81"/>
      <c r="D91" s="80">
        <v>1</v>
      </c>
      <c r="E91" s="81"/>
      <c r="F91" s="17"/>
    </row>
    <row r="92" spans="1:6" ht="18.75" x14ac:dyDescent="0.2">
      <c r="A92" s="16" t="s">
        <v>51</v>
      </c>
      <c r="B92" s="42">
        <v>0</v>
      </c>
      <c r="C92" s="43">
        <v>0</v>
      </c>
      <c r="D92" s="42">
        <v>0</v>
      </c>
      <c r="E92" s="43">
        <v>0</v>
      </c>
      <c r="F92" s="17"/>
    </row>
    <row r="93" spans="1:6" ht="18.75" x14ac:dyDescent="0.2">
      <c r="A93" s="16" t="s">
        <v>61</v>
      </c>
      <c r="B93" s="31">
        <v>0</v>
      </c>
      <c r="C93" s="31">
        <v>0</v>
      </c>
      <c r="D93" s="31">
        <v>0</v>
      </c>
      <c r="E93" s="31">
        <v>0</v>
      </c>
      <c r="F93" s="17"/>
    </row>
    <row r="94" spans="1:6" ht="37.5" x14ac:dyDescent="0.2">
      <c r="A94" s="24" t="s">
        <v>63</v>
      </c>
      <c r="B94" s="91">
        <f>B95+B96+B99+B97+B98</f>
        <v>4407</v>
      </c>
      <c r="C94" s="92"/>
      <c r="D94" s="91">
        <f>D95+D96+D99+D97+D98</f>
        <v>4625</v>
      </c>
      <c r="E94" s="92"/>
      <c r="F94" s="44"/>
    </row>
    <row r="95" spans="1:6" ht="18.75" x14ac:dyDescent="0.2">
      <c r="A95" s="16" t="s">
        <v>64</v>
      </c>
      <c r="B95" s="80">
        <v>1270</v>
      </c>
      <c r="C95" s="81"/>
      <c r="D95" s="80">
        <v>1306</v>
      </c>
      <c r="E95" s="81"/>
      <c r="F95" s="19"/>
    </row>
    <row r="96" spans="1:6" ht="18.75" x14ac:dyDescent="0.2">
      <c r="A96" s="16" t="s">
        <v>65</v>
      </c>
      <c r="B96" s="80">
        <v>347</v>
      </c>
      <c r="C96" s="81"/>
      <c r="D96" s="80">
        <v>491</v>
      </c>
      <c r="E96" s="81"/>
      <c r="F96" s="17"/>
    </row>
    <row r="97" spans="1:6" ht="18.75" x14ac:dyDescent="0.2">
      <c r="A97" s="16" t="s">
        <v>66</v>
      </c>
      <c r="B97" s="80">
        <v>0</v>
      </c>
      <c r="C97" s="81"/>
      <c r="D97" s="80">
        <v>0</v>
      </c>
      <c r="E97" s="81"/>
      <c r="F97" s="17"/>
    </row>
    <row r="98" spans="1:6" ht="37.5" x14ac:dyDescent="0.2">
      <c r="A98" s="16" t="s">
        <v>67</v>
      </c>
      <c r="B98" s="80">
        <v>2678</v>
      </c>
      <c r="C98" s="81"/>
      <c r="D98" s="80">
        <v>2720</v>
      </c>
      <c r="E98" s="81"/>
      <c r="F98" s="17"/>
    </row>
    <row r="99" spans="1:6" ht="37.5" x14ac:dyDescent="0.2">
      <c r="A99" s="16" t="s">
        <v>68</v>
      </c>
      <c r="B99" s="80">
        <v>112</v>
      </c>
      <c r="C99" s="81"/>
      <c r="D99" s="80">
        <v>108</v>
      </c>
      <c r="E99" s="81"/>
      <c r="F99" s="17"/>
    </row>
    <row r="100" spans="1:6" s="45" customFormat="1" ht="37.5" x14ac:dyDescent="0.2">
      <c r="A100" s="40" t="s">
        <v>69</v>
      </c>
      <c r="B100" s="99">
        <v>205</v>
      </c>
      <c r="C100" s="100"/>
      <c r="D100" s="99">
        <v>198</v>
      </c>
      <c r="E100" s="100"/>
      <c r="F100" s="41"/>
    </row>
    <row r="101" spans="1:6" ht="37.5" x14ac:dyDescent="0.2">
      <c r="A101" s="24" t="s">
        <v>70</v>
      </c>
      <c r="B101" s="38">
        <f>B102+B103+B104</f>
        <v>46851</v>
      </c>
      <c r="C101" s="38">
        <f>C102+C103+C104</f>
        <v>30887</v>
      </c>
      <c r="D101" s="38">
        <f>D102+D103+D104</f>
        <v>49636</v>
      </c>
      <c r="E101" s="38">
        <f>E102+E103+E104</f>
        <v>32385</v>
      </c>
      <c r="F101" s="25"/>
    </row>
    <row r="102" spans="1:6" ht="18.75" x14ac:dyDescent="0.2">
      <c r="A102" s="16" t="s">
        <v>71</v>
      </c>
      <c r="B102" s="31">
        <v>10671</v>
      </c>
      <c r="C102" s="31">
        <v>7031</v>
      </c>
      <c r="D102" s="31">
        <v>10998</v>
      </c>
      <c r="E102" s="31">
        <v>7018</v>
      </c>
      <c r="F102" s="17"/>
    </row>
    <row r="103" spans="1:6" ht="18.75" x14ac:dyDescent="0.2">
      <c r="A103" s="16" t="s">
        <v>72</v>
      </c>
      <c r="B103" s="31">
        <v>26797</v>
      </c>
      <c r="C103" s="31">
        <v>17495</v>
      </c>
      <c r="D103" s="31">
        <v>27267</v>
      </c>
      <c r="E103" s="31">
        <v>17813</v>
      </c>
      <c r="F103" s="17"/>
    </row>
    <row r="104" spans="1:6" ht="18.75" x14ac:dyDescent="0.2">
      <c r="A104" s="16" t="s">
        <v>73</v>
      </c>
      <c r="B104" s="31">
        <v>9383</v>
      </c>
      <c r="C104" s="31">
        <v>6361</v>
      </c>
      <c r="D104" s="31">
        <v>11371</v>
      </c>
      <c r="E104" s="31">
        <v>7554</v>
      </c>
      <c r="F104" s="17"/>
    </row>
    <row r="105" spans="1:6" ht="18.75" x14ac:dyDescent="0.2">
      <c r="A105" s="40" t="s">
        <v>74</v>
      </c>
      <c r="B105" s="31">
        <v>10819</v>
      </c>
      <c r="C105" s="31">
        <v>6110</v>
      </c>
      <c r="D105" s="31">
        <v>10713</v>
      </c>
      <c r="E105" s="31">
        <v>6038</v>
      </c>
      <c r="F105" s="17"/>
    </row>
    <row r="106" spans="1:6" ht="37.5" x14ac:dyDescent="0.2">
      <c r="A106" s="24" t="s">
        <v>75</v>
      </c>
      <c r="B106" s="31">
        <v>7357</v>
      </c>
      <c r="C106" s="31">
        <v>5341</v>
      </c>
      <c r="D106" s="31">
        <v>7357</v>
      </c>
      <c r="E106" s="31">
        <v>5335</v>
      </c>
      <c r="F106" s="17"/>
    </row>
    <row r="107" spans="1:6" ht="37.5" x14ac:dyDescent="0.2">
      <c r="A107" s="24" t="s">
        <v>76</v>
      </c>
      <c r="B107" s="38">
        <f>B108+B109+B110</f>
        <v>2674</v>
      </c>
      <c r="C107" s="38">
        <f>C108+C109+C110</f>
        <v>2097</v>
      </c>
      <c r="D107" s="38">
        <f>D108+D109+D110</f>
        <v>2560</v>
      </c>
      <c r="E107" s="38">
        <f>E108+E109+E110</f>
        <v>1982</v>
      </c>
      <c r="F107" s="25"/>
    </row>
    <row r="108" spans="1:6" ht="18.75" x14ac:dyDescent="0.2">
      <c r="A108" s="16" t="s">
        <v>71</v>
      </c>
      <c r="B108" s="31">
        <v>1233</v>
      </c>
      <c r="C108" s="31">
        <v>994</v>
      </c>
      <c r="D108" s="31">
        <v>1051</v>
      </c>
      <c r="E108" s="31">
        <v>846</v>
      </c>
      <c r="F108" s="17"/>
    </row>
    <row r="109" spans="1:6" ht="18.75" x14ac:dyDescent="0.2">
      <c r="A109" s="16" t="s">
        <v>72</v>
      </c>
      <c r="B109" s="31">
        <v>1441</v>
      </c>
      <c r="C109" s="31">
        <v>1103</v>
      </c>
      <c r="D109" s="31">
        <v>1489</v>
      </c>
      <c r="E109" s="31">
        <v>1116</v>
      </c>
      <c r="F109" s="17"/>
    </row>
    <row r="110" spans="1:6" ht="18.75" x14ac:dyDescent="0.2">
      <c r="A110" s="16" t="s">
        <v>73</v>
      </c>
      <c r="B110" s="31">
        <v>0</v>
      </c>
      <c r="C110" s="31">
        <v>0</v>
      </c>
      <c r="D110" s="31">
        <v>20</v>
      </c>
      <c r="E110" s="31">
        <v>20</v>
      </c>
      <c r="F110" s="17"/>
    </row>
    <row r="111" spans="1:6" ht="37.5" x14ac:dyDescent="0.2">
      <c r="A111" s="46" t="s">
        <v>77</v>
      </c>
      <c r="B111" s="91">
        <f>B112+B113</f>
        <v>3909906</v>
      </c>
      <c r="C111" s="92"/>
      <c r="D111" s="91">
        <f>D112+D113</f>
        <v>3918711</v>
      </c>
      <c r="E111" s="92"/>
      <c r="F111" s="25"/>
    </row>
    <row r="112" spans="1:6" s="48" customFormat="1" ht="18.75" x14ac:dyDescent="0.2">
      <c r="A112" s="28" t="s">
        <v>78</v>
      </c>
      <c r="B112" s="101">
        <v>2260239</v>
      </c>
      <c r="C112" s="102"/>
      <c r="D112" s="101">
        <v>2290369</v>
      </c>
      <c r="E112" s="102"/>
      <c r="F112" s="47"/>
    </row>
    <row r="113" spans="1:6" s="48" customFormat="1" ht="18.75" x14ac:dyDescent="0.2">
      <c r="A113" s="28" t="s">
        <v>79</v>
      </c>
      <c r="B113" s="101">
        <v>1649667</v>
      </c>
      <c r="C113" s="102"/>
      <c r="D113" s="101">
        <v>1628342</v>
      </c>
      <c r="E113" s="102"/>
      <c r="F113" s="47"/>
    </row>
    <row r="114" spans="1:6" ht="18.75" x14ac:dyDescent="0.2">
      <c r="A114" s="40" t="s">
        <v>80</v>
      </c>
      <c r="B114" s="91">
        <f>B115+B116</f>
        <v>240479</v>
      </c>
      <c r="C114" s="92"/>
      <c r="D114" s="91">
        <f>D115+D116</f>
        <v>229200</v>
      </c>
      <c r="E114" s="92"/>
      <c r="F114" s="25"/>
    </row>
    <row r="115" spans="1:6" ht="18.75" x14ac:dyDescent="0.2">
      <c r="A115" s="16" t="s">
        <v>78</v>
      </c>
      <c r="B115" s="80">
        <v>129859</v>
      </c>
      <c r="C115" s="81"/>
      <c r="D115" s="80">
        <v>130900</v>
      </c>
      <c r="E115" s="81"/>
      <c r="F115" s="17"/>
    </row>
    <row r="116" spans="1:6" ht="19.5" thickBot="1" x14ac:dyDescent="0.25">
      <c r="A116" s="49" t="s">
        <v>79</v>
      </c>
      <c r="B116" s="94">
        <v>110620</v>
      </c>
      <c r="C116" s="95"/>
      <c r="D116" s="94">
        <v>98300</v>
      </c>
      <c r="E116" s="95"/>
      <c r="F116" s="50"/>
    </row>
    <row r="117" spans="1:6" s="9" customFormat="1" ht="38.25" customHeight="1" thickBot="1" x14ac:dyDescent="0.25">
      <c r="A117" s="103" t="s">
        <v>81</v>
      </c>
      <c r="B117" s="104"/>
      <c r="C117" s="11"/>
      <c r="D117" s="11"/>
      <c r="E117" s="11"/>
      <c r="F117" s="12"/>
    </row>
    <row r="118" spans="1:6" ht="56.25" x14ac:dyDescent="0.2">
      <c r="A118" s="13" t="s">
        <v>82</v>
      </c>
      <c r="B118" s="79">
        <f>B120+B121</f>
        <v>10</v>
      </c>
      <c r="C118" s="79"/>
      <c r="D118" s="79">
        <f>D120+D121</f>
        <v>8</v>
      </c>
      <c r="E118" s="79"/>
      <c r="F118" s="21"/>
    </row>
    <row r="119" spans="1:6" ht="18.75" x14ac:dyDescent="0.2">
      <c r="A119" s="16" t="s">
        <v>9</v>
      </c>
      <c r="B119" s="80"/>
      <c r="C119" s="81"/>
      <c r="D119" s="82"/>
      <c r="E119" s="83"/>
      <c r="F119" s="17"/>
    </row>
    <row r="120" spans="1:6" ht="37.5" x14ac:dyDescent="0.2">
      <c r="A120" s="18" t="s">
        <v>10</v>
      </c>
      <c r="B120" s="84">
        <v>0</v>
      </c>
      <c r="C120" s="84"/>
      <c r="D120" s="84">
        <v>0</v>
      </c>
      <c r="E120" s="84"/>
      <c r="F120" s="19"/>
    </row>
    <row r="121" spans="1:6" ht="37.5" x14ac:dyDescent="0.2">
      <c r="A121" s="16" t="s">
        <v>11</v>
      </c>
      <c r="B121" s="84">
        <v>10</v>
      </c>
      <c r="C121" s="84"/>
      <c r="D121" s="84">
        <v>8</v>
      </c>
      <c r="E121" s="84"/>
      <c r="F121" s="19"/>
    </row>
    <row r="122" spans="1:6" ht="18.75" x14ac:dyDescent="0.2">
      <c r="A122" s="20" t="s">
        <v>12</v>
      </c>
      <c r="B122" s="84">
        <v>3</v>
      </c>
      <c r="C122" s="84"/>
      <c r="D122" s="84">
        <v>2</v>
      </c>
      <c r="E122" s="84"/>
      <c r="F122" s="19"/>
    </row>
    <row r="123" spans="1:6" ht="37.5" x14ac:dyDescent="0.2">
      <c r="A123" s="13" t="s">
        <v>13</v>
      </c>
      <c r="B123" s="80">
        <v>5</v>
      </c>
      <c r="C123" s="81"/>
      <c r="D123" s="80">
        <v>5</v>
      </c>
      <c r="E123" s="81"/>
      <c r="F123" s="22" t="s">
        <v>14</v>
      </c>
    </row>
    <row r="124" spans="1:6" ht="56.25" x14ac:dyDescent="0.2">
      <c r="A124" s="13" t="s">
        <v>83</v>
      </c>
      <c r="B124" s="79">
        <f>SUM(B125:C126)</f>
        <v>10</v>
      </c>
      <c r="C124" s="79"/>
      <c r="D124" s="79">
        <f>SUM(D125:E126)</f>
        <v>9</v>
      </c>
      <c r="E124" s="79"/>
      <c r="F124" s="21"/>
    </row>
    <row r="125" spans="1:6" ht="18.75" x14ac:dyDescent="0.2">
      <c r="A125" s="16" t="s">
        <v>19</v>
      </c>
      <c r="B125" s="80">
        <v>9</v>
      </c>
      <c r="C125" s="81"/>
      <c r="D125" s="80">
        <v>9</v>
      </c>
      <c r="E125" s="81"/>
      <c r="F125" s="17"/>
    </row>
    <row r="126" spans="1:6" ht="18.75" x14ac:dyDescent="0.2">
      <c r="A126" s="16" t="s">
        <v>20</v>
      </c>
      <c r="B126" s="80">
        <v>1</v>
      </c>
      <c r="C126" s="81"/>
      <c r="D126" s="80">
        <v>0</v>
      </c>
      <c r="E126" s="81"/>
      <c r="F126" s="17"/>
    </row>
    <row r="127" spans="1:6" ht="37.5" x14ac:dyDescent="0.2">
      <c r="A127" s="13" t="s">
        <v>16</v>
      </c>
      <c r="B127" s="80"/>
      <c r="C127" s="81"/>
      <c r="D127" s="80"/>
      <c r="E127" s="81"/>
      <c r="F127" s="22" t="s">
        <v>14</v>
      </c>
    </row>
    <row r="128" spans="1:6" ht="18.75" x14ac:dyDescent="0.2">
      <c r="A128" s="16" t="s">
        <v>84</v>
      </c>
      <c r="B128" s="91">
        <f>B129+B130</f>
        <v>2</v>
      </c>
      <c r="C128" s="92"/>
      <c r="D128" s="91">
        <f>D129+D130</f>
        <v>0</v>
      </c>
      <c r="E128" s="92"/>
      <c r="F128" s="25"/>
    </row>
    <row r="129" spans="1:6" ht="18.75" x14ac:dyDescent="0.2">
      <c r="A129" s="16" t="s">
        <v>19</v>
      </c>
      <c r="B129" s="80">
        <v>1</v>
      </c>
      <c r="C129" s="81"/>
      <c r="D129" s="80">
        <v>0</v>
      </c>
      <c r="E129" s="81"/>
      <c r="F129" s="17"/>
    </row>
    <row r="130" spans="1:6" ht="18.75" x14ac:dyDescent="0.2">
      <c r="A130" s="16" t="s">
        <v>20</v>
      </c>
      <c r="B130" s="80">
        <v>1</v>
      </c>
      <c r="C130" s="81"/>
      <c r="D130" s="80">
        <v>0</v>
      </c>
      <c r="E130" s="81"/>
      <c r="F130" s="17"/>
    </row>
    <row r="131" spans="1:6" ht="18.75" x14ac:dyDescent="0.2">
      <c r="A131" s="16" t="s">
        <v>85</v>
      </c>
      <c r="B131" s="105">
        <f>B132+B133</f>
        <v>0</v>
      </c>
      <c r="C131" s="106"/>
      <c r="D131" s="105">
        <f>D132+D133</f>
        <v>1</v>
      </c>
      <c r="E131" s="106"/>
      <c r="F131" s="25"/>
    </row>
    <row r="132" spans="1:6" ht="18.75" x14ac:dyDescent="0.2">
      <c r="A132" s="16" t="s">
        <v>19</v>
      </c>
      <c r="B132" s="80">
        <v>0</v>
      </c>
      <c r="C132" s="81"/>
      <c r="D132" s="80">
        <v>0</v>
      </c>
      <c r="E132" s="81"/>
      <c r="F132" s="17"/>
    </row>
    <row r="133" spans="1:6" ht="18.75" x14ac:dyDescent="0.2">
      <c r="A133" s="16" t="s">
        <v>20</v>
      </c>
      <c r="B133" s="80">
        <v>0</v>
      </c>
      <c r="C133" s="81"/>
      <c r="D133" s="80">
        <v>1</v>
      </c>
      <c r="E133" s="81"/>
      <c r="F133" s="17"/>
    </row>
    <row r="134" spans="1:6" ht="37.5" x14ac:dyDescent="0.2">
      <c r="A134" s="24" t="s">
        <v>86</v>
      </c>
      <c r="B134" s="80">
        <v>83</v>
      </c>
      <c r="C134" s="81"/>
      <c r="D134" s="80">
        <v>81</v>
      </c>
      <c r="E134" s="81"/>
      <c r="F134" s="17"/>
    </row>
    <row r="135" spans="1:6" ht="56.25" x14ac:dyDescent="0.2">
      <c r="A135" s="30" t="s">
        <v>87</v>
      </c>
      <c r="B135" s="91">
        <f>B136+B137+B138</f>
        <v>11</v>
      </c>
      <c r="C135" s="92"/>
      <c r="D135" s="91">
        <f>D136+D137+D138</f>
        <v>16</v>
      </c>
      <c r="E135" s="92"/>
      <c r="F135" s="25"/>
    </row>
    <row r="136" spans="1:6" ht="18.75" x14ac:dyDescent="0.2">
      <c r="A136" s="16" t="s">
        <v>88</v>
      </c>
      <c r="B136" s="80">
        <v>4</v>
      </c>
      <c r="C136" s="81"/>
      <c r="D136" s="80">
        <v>4</v>
      </c>
      <c r="E136" s="81"/>
      <c r="F136" s="17"/>
    </row>
    <row r="137" spans="1:6" ht="18.75" x14ac:dyDescent="0.2">
      <c r="A137" s="16" t="s">
        <v>89</v>
      </c>
      <c r="B137" s="80">
        <v>5</v>
      </c>
      <c r="C137" s="81"/>
      <c r="D137" s="80">
        <v>7</v>
      </c>
      <c r="E137" s="81"/>
      <c r="F137" s="17"/>
    </row>
    <row r="138" spans="1:6" ht="19.5" thickBot="1" x14ac:dyDescent="0.25">
      <c r="A138" s="16" t="s">
        <v>90</v>
      </c>
      <c r="B138" s="80">
        <v>2</v>
      </c>
      <c r="C138" s="81"/>
      <c r="D138" s="80">
        <v>5</v>
      </c>
      <c r="E138" s="81"/>
      <c r="F138" s="17"/>
    </row>
    <row r="139" spans="1:6" ht="19.5" thickBot="1" x14ac:dyDescent="0.25">
      <c r="A139" s="10" t="s">
        <v>91</v>
      </c>
      <c r="B139" s="11"/>
      <c r="C139" s="11"/>
      <c r="D139" s="11"/>
      <c r="E139" s="11"/>
      <c r="F139" s="12"/>
    </row>
    <row r="140" spans="1:6" ht="75" x14ac:dyDescent="0.2">
      <c r="A140" s="13" t="s">
        <v>92</v>
      </c>
      <c r="B140" s="79">
        <f>B142+B143</f>
        <v>73</v>
      </c>
      <c r="C140" s="79"/>
      <c r="D140" s="79">
        <f>D142+D143</f>
        <v>70</v>
      </c>
      <c r="E140" s="79"/>
      <c r="F140" s="21"/>
    </row>
    <row r="141" spans="1:6" ht="18.75" x14ac:dyDescent="0.2">
      <c r="A141" s="16" t="s">
        <v>9</v>
      </c>
      <c r="B141" s="105"/>
      <c r="C141" s="106"/>
      <c r="D141" s="107"/>
      <c r="E141" s="108"/>
      <c r="F141" s="25"/>
    </row>
    <row r="142" spans="1:6" ht="37.5" x14ac:dyDescent="0.2">
      <c r="A142" s="18" t="s">
        <v>10</v>
      </c>
      <c r="B142" s="84">
        <v>0</v>
      </c>
      <c r="C142" s="84"/>
      <c r="D142" s="84">
        <v>0</v>
      </c>
      <c r="E142" s="84"/>
      <c r="F142" s="19"/>
    </row>
    <row r="143" spans="1:6" ht="37.5" x14ac:dyDescent="0.2">
      <c r="A143" s="16" t="s">
        <v>11</v>
      </c>
      <c r="B143" s="84">
        <v>73</v>
      </c>
      <c r="C143" s="84"/>
      <c r="D143" s="84">
        <v>70</v>
      </c>
      <c r="E143" s="84"/>
      <c r="F143" s="19"/>
    </row>
    <row r="144" spans="1:6" ht="18.75" x14ac:dyDescent="0.2">
      <c r="A144" s="20" t="s">
        <v>12</v>
      </c>
      <c r="B144" s="84">
        <v>19</v>
      </c>
      <c r="C144" s="84"/>
      <c r="D144" s="84">
        <v>19</v>
      </c>
      <c r="E144" s="84"/>
      <c r="F144" s="19"/>
    </row>
    <row r="145" spans="1:6" ht="75" x14ac:dyDescent="0.2">
      <c r="A145" s="51" t="s">
        <v>93</v>
      </c>
      <c r="B145" s="52">
        <f>B146+B147+B148+B149+B150+B152+B153+B154+B155+B156+B162</f>
        <v>100</v>
      </c>
      <c r="C145" s="52">
        <f>C146+C147+C148+C149+C150+C152+C153+C154+C155+C156+C162</f>
        <v>3849</v>
      </c>
      <c r="D145" s="52">
        <f>D146+D147+D148+D149+D150+D152+D153+D154+D155+D156+D162</f>
        <v>98</v>
      </c>
      <c r="E145" s="52">
        <f>E146+E147+E148+E149+E150+E152+E153+E154+E155+E156+E162</f>
        <v>3968</v>
      </c>
      <c r="F145" s="53" t="s">
        <v>94</v>
      </c>
    </row>
    <row r="146" spans="1:6" ht="18.75" x14ac:dyDescent="0.2">
      <c r="A146" s="16" t="s">
        <v>95</v>
      </c>
      <c r="B146" s="31">
        <v>2</v>
      </c>
      <c r="C146" s="31">
        <v>114</v>
      </c>
      <c r="D146" s="31">
        <v>2</v>
      </c>
      <c r="E146" s="31">
        <v>114</v>
      </c>
      <c r="F146" s="17"/>
    </row>
    <row r="147" spans="1:6" ht="18.75" x14ac:dyDescent="0.2">
      <c r="A147" s="16" t="s">
        <v>96</v>
      </c>
      <c r="B147" s="31">
        <v>1</v>
      </c>
      <c r="C147" s="31">
        <v>100</v>
      </c>
      <c r="D147" s="31">
        <v>1</v>
      </c>
      <c r="E147" s="31">
        <v>100</v>
      </c>
      <c r="F147" s="17"/>
    </row>
    <row r="148" spans="1:6" ht="18.75" x14ac:dyDescent="0.2">
      <c r="A148" s="16" t="s">
        <v>97</v>
      </c>
      <c r="B148" s="31">
        <v>17</v>
      </c>
      <c r="C148" s="31">
        <v>737</v>
      </c>
      <c r="D148" s="31">
        <v>18</v>
      </c>
      <c r="E148" s="31">
        <v>808</v>
      </c>
      <c r="F148" s="17"/>
    </row>
    <row r="149" spans="1:6" ht="18.75" x14ac:dyDescent="0.2">
      <c r="A149" s="16" t="s">
        <v>98</v>
      </c>
      <c r="B149" s="31">
        <v>9</v>
      </c>
      <c r="C149" s="31">
        <v>168</v>
      </c>
      <c r="D149" s="31">
        <v>8</v>
      </c>
      <c r="E149" s="31">
        <v>156</v>
      </c>
      <c r="F149" s="17"/>
    </row>
    <row r="150" spans="1:6" ht="18.75" x14ac:dyDescent="0.2">
      <c r="A150" s="16" t="s">
        <v>99</v>
      </c>
      <c r="B150" s="31">
        <v>11</v>
      </c>
      <c r="C150" s="31">
        <v>0</v>
      </c>
      <c r="D150" s="31">
        <v>9</v>
      </c>
      <c r="E150" s="31">
        <v>4</v>
      </c>
      <c r="F150" s="17"/>
    </row>
    <row r="151" spans="1:6" ht="37.5" x14ac:dyDescent="0.2">
      <c r="A151" s="16" t="s">
        <v>100</v>
      </c>
      <c r="B151" s="31">
        <v>11</v>
      </c>
      <c r="C151" s="31">
        <v>0</v>
      </c>
      <c r="D151" s="31">
        <v>8</v>
      </c>
      <c r="E151" s="31">
        <v>0</v>
      </c>
      <c r="F151" s="17"/>
    </row>
    <row r="152" spans="1:6" ht="18.75" x14ac:dyDescent="0.2">
      <c r="A152" s="16" t="s">
        <v>101</v>
      </c>
      <c r="B152" s="31">
        <v>4</v>
      </c>
      <c r="C152" s="31">
        <v>26</v>
      </c>
      <c r="D152" s="31">
        <v>4</v>
      </c>
      <c r="E152" s="31">
        <v>38</v>
      </c>
      <c r="F152" s="17"/>
    </row>
    <row r="153" spans="1:6" ht="18.75" x14ac:dyDescent="0.2">
      <c r="A153" s="16" t="s">
        <v>102</v>
      </c>
      <c r="B153" s="31">
        <v>1</v>
      </c>
      <c r="C153" s="31">
        <v>12</v>
      </c>
      <c r="D153" s="31">
        <v>1</v>
      </c>
      <c r="E153" s="31">
        <v>12</v>
      </c>
      <c r="F153" s="17"/>
    </row>
    <row r="154" spans="1:6" ht="18.75" x14ac:dyDescent="0.2">
      <c r="A154" s="16" t="s">
        <v>103</v>
      </c>
      <c r="B154" s="31">
        <v>0</v>
      </c>
      <c r="C154" s="31">
        <v>0</v>
      </c>
      <c r="D154" s="31">
        <v>0</v>
      </c>
      <c r="E154" s="31">
        <v>0</v>
      </c>
      <c r="F154" s="17"/>
    </row>
    <row r="155" spans="1:6" ht="18.75" x14ac:dyDescent="0.2">
      <c r="A155" s="16" t="s">
        <v>104</v>
      </c>
      <c r="B155" s="31">
        <v>4</v>
      </c>
      <c r="C155" s="31">
        <v>0</v>
      </c>
      <c r="D155" s="31">
        <v>4</v>
      </c>
      <c r="E155" s="31">
        <v>0</v>
      </c>
      <c r="F155" s="17"/>
    </row>
    <row r="156" spans="1:6" ht="18.75" x14ac:dyDescent="0.2">
      <c r="A156" s="16" t="s">
        <v>105</v>
      </c>
      <c r="B156" s="38">
        <f>B158+B159+B160+B161</f>
        <v>50</v>
      </c>
      <c r="C156" s="38">
        <f>C158+C159+C160+C161</f>
        <v>2692</v>
      </c>
      <c r="D156" s="38">
        <f>D158+D159+D160+D161</f>
        <v>50</v>
      </c>
      <c r="E156" s="38">
        <f>E158+E159+E160+E161</f>
        <v>2736</v>
      </c>
      <c r="F156" s="25"/>
    </row>
    <row r="157" spans="1:6" ht="18.75" x14ac:dyDescent="0.2">
      <c r="A157" s="16" t="s">
        <v>106</v>
      </c>
      <c r="B157" s="31"/>
      <c r="C157" s="31"/>
      <c r="D157" s="31"/>
      <c r="E157" s="31"/>
      <c r="F157" s="17"/>
    </row>
    <row r="158" spans="1:6" ht="18.75" x14ac:dyDescent="0.2">
      <c r="A158" s="16" t="s">
        <v>107</v>
      </c>
      <c r="B158" s="31">
        <v>0</v>
      </c>
      <c r="C158" s="31">
        <v>0</v>
      </c>
      <c r="D158" s="31">
        <v>0</v>
      </c>
      <c r="E158" s="31">
        <v>0</v>
      </c>
      <c r="F158" s="17"/>
    </row>
    <row r="159" spans="1:6" ht="37.5" x14ac:dyDescent="0.2">
      <c r="A159" s="16" t="s">
        <v>108</v>
      </c>
      <c r="B159" s="31">
        <v>33</v>
      </c>
      <c r="C159" s="31">
        <v>1866</v>
      </c>
      <c r="D159" s="31">
        <v>33</v>
      </c>
      <c r="E159" s="31">
        <v>1866</v>
      </c>
      <c r="F159" s="17"/>
    </row>
    <row r="160" spans="1:6" ht="75" x14ac:dyDescent="0.2">
      <c r="A160" s="16" t="s">
        <v>109</v>
      </c>
      <c r="B160" s="31">
        <v>2</v>
      </c>
      <c r="C160" s="31">
        <v>130</v>
      </c>
      <c r="D160" s="31">
        <v>2</v>
      </c>
      <c r="E160" s="31">
        <v>130</v>
      </c>
      <c r="F160" s="17"/>
    </row>
    <row r="161" spans="1:6" ht="37.5" x14ac:dyDescent="0.2">
      <c r="A161" s="16" t="s">
        <v>110</v>
      </c>
      <c r="B161" s="31">
        <v>15</v>
      </c>
      <c r="C161" s="31">
        <v>696</v>
      </c>
      <c r="D161" s="31">
        <v>15</v>
      </c>
      <c r="E161" s="31">
        <v>740</v>
      </c>
      <c r="F161" s="17"/>
    </row>
    <row r="162" spans="1:6" ht="75" x14ac:dyDescent="0.2">
      <c r="A162" s="16" t="s">
        <v>111</v>
      </c>
      <c r="B162" s="31">
        <v>1</v>
      </c>
      <c r="C162" s="31">
        <v>0</v>
      </c>
      <c r="D162" s="31">
        <v>1</v>
      </c>
      <c r="E162" s="31">
        <v>0</v>
      </c>
      <c r="F162" s="17"/>
    </row>
    <row r="163" spans="1:6" ht="37.5" x14ac:dyDescent="0.2">
      <c r="A163" s="24" t="s">
        <v>112</v>
      </c>
      <c r="B163" s="54">
        <v>13</v>
      </c>
      <c r="C163" s="31">
        <v>284</v>
      </c>
      <c r="D163" s="54">
        <v>12</v>
      </c>
      <c r="E163" s="31">
        <v>272</v>
      </c>
      <c r="F163" s="55"/>
    </row>
    <row r="164" spans="1:6" ht="56.25" x14ac:dyDescent="0.2">
      <c r="A164" s="24" t="s">
        <v>113</v>
      </c>
      <c r="B164" s="54">
        <v>38</v>
      </c>
      <c r="C164" s="31">
        <v>1157</v>
      </c>
      <c r="D164" s="54">
        <v>38</v>
      </c>
      <c r="E164" s="31">
        <v>1216</v>
      </c>
      <c r="F164" s="41"/>
    </row>
    <row r="165" spans="1:6" ht="75" x14ac:dyDescent="0.2">
      <c r="A165" s="13" t="s">
        <v>114</v>
      </c>
      <c r="B165" s="80">
        <v>22</v>
      </c>
      <c r="C165" s="81"/>
      <c r="D165" s="80">
        <v>22</v>
      </c>
      <c r="E165" s="81"/>
      <c r="F165" s="23"/>
    </row>
    <row r="166" spans="1:6" ht="37.5" x14ac:dyDescent="0.2">
      <c r="A166" s="24" t="s">
        <v>115</v>
      </c>
      <c r="B166" s="80">
        <v>13</v>
      </c>
      <c r="C166" s="81"/>
      <c r="D166" s="80">
        <v>2</v>
      </c>
      <c r="E166" s="81"/>
      <c r="F166" s="17"/>
    </row>
    <row r="167" spans="1:6" ht="18.75" x14ac:dyDescent="0.2">
      <c r="A167" s="16" t="s">
        <v>80</v>
      </c>
      <c r="B167" s="80">
        <v>1</v>
      </c>
      <c r="C167" s="81"/>
      <c r="D167" s="80">
        <v>0</v>
      </c>
      <c r="E167" s="81"/>
      <c r="F167" s="17"/>
    </row>
    <row r="168" spans="1:6" ht="37.5" x14ac:dyDescent="0.2">
      <c r="A168" s="24" t="s">
        <v>116</v>
      </c>
      <c r="B168" s="80">
        <v>3</v>
      </c>
      <c r="C168" s="81"/>
      <c r="D168" s="80">
        <v>5</v>
      </c>
      <c r="E168" s="81"/>
      <c r="F168" s="17"/>
    </row>
    <row r="169" spans="1:6" ht="18.75" x14ac:dyDescent="0.2">
      <c r="A169" s="16" t="s">
        <v>80</v>
      </c>
      <c r="B169" s="80">
        <v>0</v>
      </c>
      <c r="C169" s="81"/>
      <c r="D169" s="80">
        <v>1</v>
      </c>
      <c r="E169" s="81"/>
      <c r="F169" s="17"/>
    </row>
    <row r="170" spans="1:6" ht="56.25" x14ac:dyDescent="0.2">
      <c r="A170" s="46" t="s">
        <v>117</v>
      </c>
      <c r="B170" s="80">
        <v>325</v>
      </c>
      <c r="C170" s="81"/>
      <c r="D170" s="80">
        <v>318</v>
      </c>
      <c r="E170" s="81"/>
      <c r="F170" s="17"/>
    </row>
    <row r="171" spans="1:6" s="45" customFormat="1" ht="56.25" x14ac:dyDescent="0.2">
      <c r="A171" s="40" t="s">
        <v>118</v>
      </c>
      <c r="B171" s="99">
        <v>60</v>
      </c>
      <c r="C171" s="100"/>
      <c r="D171" s="99">
        <v>53</v>
      </c>
      <c r="E171" s="100"/>
      <c r="F171" s="41"/>
    </row>
    <row r="172" spans="1:6" ht="37.5" x14ac:dyDescent="0.2">
      <c r="A172" s="24" t="s">
        <v>119</v>
      </c>
      <c r="B172" s="80">
        <v>152314</v>
      </c>
      <c r="C172" s="81"/>
      <c r="D172" s="80">
        <v>152478</v>
      </c>
      <c r="E172" s="81"/>
      <c r="F172" s="17"/>
    </row>
    <row r="173" spans="1:6" ht="19.5" thickBot="1" x14ac:dyDescent="0.25">
      <c r="A173" s="56" t="s">
        <v>80</v>
      </c>
      <c r="B173" s="109">
        <v>42203</v>
      </c>
      <c r="C173" s="110"/>
      <c r="D173" s="109">
        <v>35300</v>
      </c>
      <c r="E173" s="110"/>
      <c r="F173" s="57"/>
    </row>
    <row r="174" spans="1:6" ht="19.5" thickBot="1" x14ac:dyDescent="0.25">
      <c r="A174" s="10" t="s">
        <v>120</v>
      </c>
      <c r="B174" s="58"/>
      <c r="C174" s="58"/>
      <c r="D174" s="58"/>
      <c r="E174" s="58"/>
      <c r="F174" s="59"/>
    </row>
    <row r="175" spans="1:6" ht="56.25" x14ac:dyDescent="0.2">
      <c r="A175" s="60" t="s">
        <v>121</v>
      </c>
      <c r="B175" s="54">
        <v>58</v>
      </c>
      <c r="C175" s="54">
        <v>45130</v>
      </c>
      <c r="D175" s="54">
        <v>58</v>
      </c>
      <c r="E175" s="54">
        <v>44433</v>
      </c>
      <c r="F175" s="61" t="s">
        <v>135</v>
      </c>
    </row>
    <row r="176" spans="1:6" ht="37.5" x14ac:dyDescent="0.2">
      <c r="A176" s="24" t="s">
        <v>122</v>
      </c>
      <c r="B176" s="54">
        <v>9</v>
      </c>
      <c r="C176" s="54">
        <v>148</v>
      </c>
      <c r="D176" s="54">
        <v>14</v>
      </c>
      <c r="E176" s="54">
        <v>544</v>
      </c>
      <c r="F176" s="17"/>
    </row>
    <row r="177" spans="1:6" ht="37.5" x14ac:dyDescent="0.2">
      <c r="A177" s="62" t="s">
        <v>123</v>
      </c>
      <c r="B177" s="80">
        <v>51</v>
      </c>
      <c r="C177" s="81"/>
      <c r="D177" s="80">
        <v>51</v>
      </c>
      <c r="E177" s="81"/>
      <c r="F177" s="63" t="s">
        <v>124</v>
      </c>
    </row>
    <row r="178" spans="1:6" ht="75" x14ac:dyDescent="0.2">
      <c r="A178" s="62" t="s">
        <v>125</v>
      </c>
      <c r="B178" s="54">
        <v>1</v>
      </c>
      <c r="C178" s="54">
        <v>345</v>
      </c>
      <c r="D178" s="54">
        <v>1</v>
      </c>
      <c r="E178" s="54">
        <v>330</v>
      </c>
      <c r="F178" s="50"/>
    </row>
    <row r="179" spans="1:6" ht="19.5" x14ac:dyDescent="0.2">
      <c r="A179" s="16" t="s">
        <v>80</v>
      </c>
      <c r="B179" s="80">
        <v>1</v>
      </c>
      <c r="C179" s="81"/>
      <c r="D179" s="80">
        <v>1</v>
      </c>
      <c r="E179" s="81"/>
      <c r="F179" s="64"/>
    </row>
    <row r="180" spans="1:6" ht="18.75" x14ac:dyDescent="0.2">
      <c r="A180" s="62" t="s">
        <v>126</v>
      </c>
      <c r="B180" s="80">
        <v>0</v>
      </c>
      <c r="C180" s="81"/>
      <c r="D180" s="80">
        <v>0</v>
      </c>
      <c r="E180" s="81"/>
      <c r="F180" s="50"/>
    </row>
    <row r="181" spans="1:6" ht="18.75" x14ac:dyDescent="0.2">
      <c r="A181" s="16" t="s">
        <v>80</v>
      </c>
      <c r="B181" s="80">
        <v>0</v>
      </c>
      <c r="C181" s="81"/>
      <c r="D181" s="80">
        <v>0</v>
      </c>
      <c r="E181" s="81"/>
      <c r="F181" s="50"/>
    </row>
    <row r="182" spans="1:6" ht="37.5" x14ac:dyDescent="0.2">
      <c r="A182" s="24" t="s">
        <v>127</v>
      </c>
      <c r="B182" s="80">
        <v>0</v>
      </c>
      <c r="C182" s="81"/>
      <c r="D182" s="80">
        <v>0</v>
      </c>
      <c r="E182" s="81"/>
      <c r="F182" s="50"/>
    </row>
    <row r="183" spans="1:6" ht="18.75" x14ac:dyDescent="0.2">
      <c r="A183" s="16" t="s">
        <v>80</v>
      </c>
      <c r="B183" s="80">
        <v>0</v>
      </c>
      <c r="C183" s="81"/>
      <c r="D183" s="80">
        <v>0</v>
      </c>
      <c r="E183" s="81"/>
      <c r="F183" s="50"/>
    </row>
    <row r="184" spans="1:6" ht="93.75" x14ac:dyDescent="0.2">
      <c r="A184" s="24" t="s">
        <v>128</v>
      </c>
      <c r="B184" s="42"/>
      <c r="C184" s="43">
        <v>19</v>
      </c>
      <c r="D184" s="42"/>
      <c r="E184" s="43">
        <v>11</v>
      </c>
      <c r="F184" s="50"/>
    </row>
    <row r="185" spans="1:6" ht="56.25" x14ac:dyDescent="0.2">
      <c r="A185" s="24" t="s">
        <v>129</v>
      </c>
      <c r="B185" s="80">
        <v>13096</v>
      </c>
      <c r="C185" s="81"/>
      <c r="D185" s="80">
        <v>13188</v>
      </c>
      <c r="E185" s="81"/>
      <c r="F185" s="17"/>
    </row>
    <row r="186" spans="1:6" ht="57" thickBot="1" x14ac:dyDescent="0.25">
      <c r="A186" s="65" t="s">
        <v>130</v>
      </c>
      <c r="B186" s="109">
        <v>55352</v>
      </c>
      <c r="C186" s="110"/>
      <c r="D186" s="109">
        <v>65750</v>
      </c>
      <c r="E186" s="110"/>
      <c r="F186" s="57"/>
    </row>
    <row r="188" spans="1:6" ht="4.5" customHeight="1" x14ac:dyDescent="0.2"/>
    <row r="189" spans="1:6" s="66" customFormat="1" ht="15.75" x14ac:dyDescent="0.2">
      <c r="A189" s="69"/>
      <c r="B189" s="70"/>
      <c r="C189" s="70"/>
      <c r="D189" s="71"/>
      <c r="E189" s="70"/>
      <c r="F189" s="70"/>
    </row>
    <row r="190" spans="1:6" s="67" customFormat="1" ht="8.25" customHeight="1" x14ac:dyDescent="0.2">
      <c r="A190" s="72"/>
      <c r="B190" s="73"/>
      <c r="C190" s="73"/>
      <c r="D190" s="73"/>
      <c r="E190" s="73"/>
      <c r="F190" s="73"/>
    </row>
    <row r="191" spans="1:6" x14ac:dyDescent="0.2">
      <c r="A191" s="74"/>
      <c r="B191" s="74"/>
      <c r="C191" s="74"/>
      <c r="D191" s="74"/>
      <c r="E191" s="74"/>
      <c r="F191" s="74"/>
    </row>
    <row r="192" spans="1:6" x14ac:dyDescent="0.2">
      <c r="A192" s="77" t="s">
        <v>131</v>
      </c>
      <c r="B192" s="78" t="s">
        <v>136</v>
      </c>
      <c r="C192" s="74"/>
      <c r="D192" s="74"/>
      <c r="E192" s="74"/>
      <c r="F192" s="74"/>
    </row>
    <row r="193" spans="1:6" s="68" customFormat="1" x14ac:dyDescent="0.2">
      <c r="A193" s="77" t="s">
        <v>132</v>
      </c>
      <c r="B193" s="78" t="s">
        <v>137</v>
      </c>
      <c r="C193" s="76"/>
      <c r="D193" s="76"/>
      <c r="E193" s="76"/>
      <c r="F193" s="76"/>
    </row>
    <row r="194" spans="1:6" s="68" customFormat="1" x14ac:dyDescent="0.2">
      <c r="A194" s="75"/>
      <c r="B194" s="76"/>
      <c r="C194" s="76"/>
      <c r="D194" s="76"/>
      <c r="E194" s="76"/>
      <c r="F194" s="76"/>
    </row>
  </sheetData>
  <sheetProtection password="9947" sheet="1" objects="1" scenarios="1"/>
  <mergeCells count="265">
    <mergeCell ref="B185:C185"/>
    <mergeCell ref="D185:E185"/>
    <mergeCell ref="B186:C186"/>
    <mergeCell ref="D186:E186"/>
    <mergeCell ref="B181:C181"/>
    <mergeCell ref="D181:E181"/>
    <mergeCell ref="B182:C182"/>
    <mergeCell ref="D182:E182"/>
    <mergeCell ref="B183:C183"/>
    <mergeCell ref="D183:E183"/>
    <mergeCell ref="B177:C177"/>
    <mergeCell ref="D177:E177"/>
    <mergeCell ref="B179:C179"/>
    <mergeCell ref="D179:E179"/>
    <mergeCell ref="B180:C180"/>
    <mergeCell ref="D180:E180"/>
    <mergeCell ref="B171:C171"/>
    <mergeCell ref="D171:E171"/>
    <mergeCell ref="B172:C172"/>
    <mergeCell ref="D172:E172"/>
    <mergeCell ref="B173:C173"/>
    <mergeCell ref="D173:E173"/>
    <mergeCell ref="B168:C168"/>
    <mergeCell ref="D168:E168"/>
    <mergeCell ref="B169:C169"/>
    <mergeCell ref="D169:E169"/>
    <mergeCell ref="B170:C170"/>
    <mergeCell ref="D170:E170"/>
    <mergeCell ref="B165:C165"/>
    <mergeCell ref="D165:E165"/>
    <mergeCell ref="B166:C166"/>
    <mergeCell ref="D166:E166"/>
    <mergeCell ref="B167:C167"/>
    <mergeCell ref="D167:E167"/>
    <mergeCell ref="B142:C142"/>
    <mergeCell ref="D142:E142"/>
    <mergeCell ref="B143:C143"/>
    <mergeCell ref="D143:E143"/>
    <mergeCell ref="B144:C144"/>
    <mergeCell ref="D144:E144"/>
    <mergeCell ref="B138:C138"/>
    <mergeCell ref="D138:E138"/>
    <mergeCell ref="B140:C140"/>
    <mergeCell ref="D140:E140"/>
    <mergeCell ref="B141:C141"/>
    <mergeCell ref="D141:E141"/>
    <mergeCell ref="B135:C135"/>
    <mergeCell ref="D135:E135"/>
    <mergeCell ref="B136:C136"/>
    <mergeCell ref="D136:E136"/>
    <mergeCell ref="B137:C137"/>
    <mergeCell ref="D137:E137"/>
    <mergeCell ref="B132:C132"/>
    <mergeCell ref="D132:E132"/>
    <mergeCell ref="B133:C133"/>
    <mergeCell ref="D133:E133"/>
    <mergeCell ref="B134:C134"/>
    <mergeCell ref="D134:E134"/>
    <mergeCell ref="B129:C129"/>
    <mergeCell ref="D129:E129"/>
    <mergeCell ref="B130:C130"/>
    <mergeCell ref="D130:E130"/>
    <mergeCell ref="B131:C131"/>
    <mergeCell ref="D131:E131"/>
    <mergeCell ref="B126:C126"/>
    <mergeCell ref="D126:E126"/>
    <mergeCell ref="B127:C127"/>
    <mergeCell ref="D127:E127"/>
    <mergeCell ref="B128:C128"/>
    <mergeCell ref="D128:E128"/>
    <mergeCell ref="B123:C123"/>
    <mergeCell ref="D123:E123"/>
    <mergeCell ref="B124:C124"/>
    <mergeCell ref="D124:E124"/>
    <mergeCell ref="B125:C125"/>
    <mergeCell ref="D125:E125"/>
    <mergeCell ref="B120:C120"/>
    <mergeCell ref="D120:E120"/>
    <mergeCell ref="B121:C121"/>
    <mergeCell ref="D121:E121"/>
    <mergeCell ref="B122:C122"/>
    <mergeCell ref="D122:E122"/>
    <mergeCell ref="B116:C116"/>
    <mergeCell ref="D116:E116"/>
    <mergeCell ref="A117:B117"/>
    <mergeCell ref="B118:C118"/>
    <mergeCell ref="D118:E118"/>
    <mergeCell ref="B119:C119"/>
    <mergeCell ref="D119:E119"/>
    <mergeCell ref="B113:C113"/>
    <mergeCell ref="D113:E113"/>
    <mergeCell ref="B114:C114"/>
    <mergeCell ref="D114:E114"/>
    <mergeCell ref="B115:C115"/>
    <mergeCell ref="D115:E115"/>
    <mergeCell ref="B100:C100"/>
    <mergeCell ref="D100:E100"/>
    <mergeCell ref="B111:C111"/>
    <mergeCell ref="D111:E111"/>
    <mergeCell ref="B112:C112"/>
    <mergeCell ref="D112:E112"/>
    <mergeCell ref="B97:C97"/>
    <mergeCell ref="D97:E97"/>
    <mergeCell ref="B98:C98"/>
    <mergeCell ref="D98:E98"/>
    <mergeCell ref="B99:C99"/>
    <mergeCell ref="D99:E99"/>
    <mergeCell ref="B94:C94"/>
    <mergeCell ref="D94:E94"/>
    <mergeCell ref="B95:C95"/>
    <mergeCell ref="D95:E95"/>
    <mergeCell ref="B96:C96"/>
    <mergeCell ref="D96:E96"/>
    <mergeCell ref="B89:C89"/>
    <mergeCell ref="D89:E89"/>
    <mergeCell ref="B90:C90"/>
    <mergeCell ref="D90:E90"/>
    <mergeCell ref="B91:C91"/>
    <mergeCell ref="D91:E91"/>
    <mergeCell ref="B86:C86"/>
    <mergeCell ref="D86:E86"/>
    <mergeCell ref="B87:C87"/>
    <mergeCell ref="D87:E87"/>
    <mergeCell ref="B88:C88"/>
    <mergeCell ref="D88:E88"/>
    <mergeCell ref="B83:C83"/>
    <mergeCell ref="D83:E83"/>
    <mergeCell ref="B84:C84"/>
    <mergeCell ref="D84:E84"/>
    <mergeCell ref="B85:C85"/>
    <mergeCell ref="D85:E85"/>
    <mergeCell ref="B80:C80"/>
    <mergeCell ref="D80:E80"/>
    <mergeCell ref="B81:C81"/>
    <mergeCell ref="D81:E81"/>
    <mergeCell ref="B82:C82"/>
    <mergeCell ref="D82:E82"/>
    <mergeCell ref="B77:C77"/>
    <mergeCell ref="D77:E77"/>
    <mergeCell ref="B78:C78"/>
    <mergeCell ref="D78:E78"/>
    <mergeCell ref="B79:C79"/>
    <mergeCell ref="D79:E79"/>
    <mergeCell ref="B72:C72"/>
    <mergeCell ref="D72:E72"/>
    <mergeCell ref="B73:C73"/>
    <mergeCell ref="D73:E73"/>
    <mergeCell ref="B74:C74"/>
    <mergeCell ref="D74:E74"/>
    <mergeCell ref="B69:C69"/>
    <mergeCell ref="D69:E69"/>
    <mergeCell ref="B70:C70"/>
    <mergeCell ref="D70:E70"/>
    <mergeCell ref="B71:C71"/>
    <mergeCell ref="D71:E71"/>
    <mergeCell ref="B66:C66"/>
    <mergeCell ref="D66:E66"/>
    <mergeCell ref="B67:C67"/>
    <mergeCell ref="D67:E67"/>
    <mergeCell ref="B68:C68"/>
    <mergeCell ref="D68:E68"/>
    <mergeCell ref="B63:C63"/>
    <mergeCell ref="D63:E63"/>
    <mergeCell ref="B64:C64"/>
    <mergeCell ref="D64:E64"/>
    <mergeCell ref="B65:C65"/>
    <mergeCell ref="D65:E65"/>
    <mergeCell ref="B60:C60"/>
    <mergeCell ref="D60:E60"/>
    <mergeCell ref="B61:C61"/>
    <mergeCell ref="D61:E61"/>
    <mergeCell ref="B62:C62"/>
    <mergeCell ref="D62:E62"/>
    <mergeCell ref="B52:C52"/>
    <mergeCell ref="D52:E52"/>
    <mergeCell ref="B54:C54"/>
    <mergeCell ref="D54:E54"/>
    <mergeCell ref="B55:C55"/>
    <mergeCell ref="D55:E55"/>
    <mergeCell ref="B49:C49"/>
    <mergeCell ref="D49:E49"/>
    <mergeCell ref="B50:C50"/>
    <mergeCell ref="D50:E50"/>
    <mergeCell ref="B51:C51"/>
    <mergeCell ref="D51:E51"/>
    <mergeCell ref="B45:C45"/>
    <mergeCell ref="D45:E45"/>
    <mergeCell ref="B46:C46"/>
    <mergeCell ref="D46:E46"/>
    <mergeCell ref="B48:C48"/>
    <mergeCell ref="D48:E48"/>
    <mergeCell ref="B41:C42"/>
    <mergeCell ref="D41:E42"/>
    <mergeCell ref="F41:F42"/>
    <mergeCell ref="B43:C43"/>
    <mergeCell ref="D43:E43"/>
    <mergeCell ref="B44:C44"/>
    <mergeCell ref="D44:E44"/>
    <mergeCell ref="B38:C38"/>
    <mergeCell ref="D38:E38"/>
    <mergeCell ref="B39:C39"/>
    <mergeCell ref="D39:E39"/>
    <mergeCell ref="B40:C40"/>
    <mergeCell ref="D40:E40"/>
    <mergeCell ref="B32:C32"/>
    <mergeCell ref="D32:E32"/>
    <mergeCell ref="B36:C36"/>
    <mergeCell ref="D36:E36"/>
    <mergeCell ref="B37:C37"/>
    <mergeCell ref="D37:E37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7:C17"/>
    <mergeCell ref="D17:E17"/>
    <mergeCell ref="B18:C18"/>
    <mergeCell ref="D18:E18"/>
    <mergeCell ref="B19:C19"/>
    <mergeCell ref="D19:E19"/>
    <mergeCell ref="B14:C14"/>
    <mergeCell ref="D14:E14"/>
    <mergeCell ref="B15:C15"/>
    <mergeCell ref="D15:E15"/>
    <mergeCell ref="B16:C16"/>
    <mergeCell ref="D16:E16"/>
    <mergeCell ref="B11:C11"/>
    <mergeCell ref="D11:E11"/>
    <mergeCell ref="B12:C12"/>
    <mergeCell ref="D12:E12"/>
    <mergeCell ref="B13:C13"/>
    <mergeCell ref="D13:E13"/>
    <mergeCell ref="B8:C8"/>
    <mergeCell ref="D8:E8"/>
    <mergeCell ref="B9:C9"/>
    <mergeCell ref="D9:E9"/>
    <mergeCell ref="B10:C10"/>
    <mergeCell ref="D10:E10"/>
    <mergeCell ref="A2:F2"/>
    <mergeCell ref="A3:F3"/>
    <mergeCell ref="A4:F4"/>
    <mergeCell ref="B5:C5"/>
    <mergeCell ref="D5:E5"/>
    <mergeCell ref="B6:C6"/>
    <mergeCell ref="D6:E6"/>
  </mergeCells>
  <hyperlinks>
    <hyperlink ref="A33" location="'Приложение1а Фирменные'!A1" display="Фирменные магазины /отделы *"/>
    <hyperlink ref="A135" location="'Приложение 1б Выработка'!A1" display="Малые предприятия по выработке продовольственных и непродовольственных товаров – всего **"/>
  </hyperlink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>
    <oddFooter>&amp;R&amp;"Times New Roman,обычный"Страница  &amp;P из &amp;N</oddFooter>
  </headerFooter>
  <rowBreaks count="7" manualBreakCount="7">
    <brk id="24" max="5" man="1"/>
    <brk id="47" max="5" man="1"/>
    <brk id="76" max="5" man="1"/>
    <brk id="105" max="16383" man="1"/>
    <brk id="130" max="16383" man="1"/>
    <brk id="155" max="16383" man="1"/>
    <brk id="17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Анализ</vt:lpstr>
      <vt:lpstr>Лист1</vt:lpstr>
      <vt:lpstr>'Приложение 1 Анализ'!Заголовки_для_печати</vt:lpstr>
      <vt:lpstr>'Приложение 1 Анализ'!Область_печати</vt:lpstr>
    </vt:vector>
  </TitlesOfParts>
  <Company>АГНОиПНО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Анна Анатольевна</dc:creator>
  <cp:lastModifiedBy>user24</cp:lastModifiedBy>
  <cp:lastPrinted>2016-02-03T02:27:23Z</cp:lastPrinted>
  <dcterms:created xsi:type="dcterms:W3CDTF">2015-12-18T04:50:07Z</dcterms:created>
  <dcterms:modified xsi:type="dcterms:W3CDTF">2019-09-30T06:32:48Z</dcterms:modified>
</cp:coreProperties>
</file>